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16\redirect\k-toyoda\Desktop\"/>
    </mc:Choice>
  </mc:AlternateContent>
  <xr:revisionPtr revIDLastSave="0" documentId="8_{32ABB03E-7A3F-4820-900B-8369EA0CBF5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BW34" i="10"/>
  <c r="CO34" i="10" s="1"/>
  <c r="CO35" i="10" s="1"/>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<sst xmlns="http://schemas.openxmlformats.org/spreadsheetml/2006/main" count="1113" uniqueCount="560">
  <si>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</si>
  <si>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</si>
  <si>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</si>
  <si>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</si>
  <si>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</si>
  <si>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</si>
  <si>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</si>
  <si>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</si>
  <si>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</si>
  <si>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</si>
  <si>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</si>
  <si>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</si>
  <si>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</si>
  <si>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</si>
  <si>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</si>
  <si>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</si>
  <si>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</si>
  <si>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</si>
  <si>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</si>
  <si>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</si>
  <si>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</si>
  <si>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</si>
  <si>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</si>
  <si>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</si>
  <si>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</si>
  <si>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</si>
  <si>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</si>
  <si>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</si>
  <si>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</si>
  <si>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</si>
  <si>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</si>
  <si>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</si>
  <si>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</si>
  <si>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</si>
  <si>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</si>
  <si>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</si>
  <si>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</si>
  <si>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</si>
  <si>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</si>
  <si>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</si>
  <si>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</si>
  <si>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</si>
  <si>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</si>
  <si>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</si>
  <si>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</si>
  <si>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</si>
  <si>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</si>
  <si>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</si>
  <si>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</si>
  <si>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</si>
  <si>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</si>
  <si>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</si>
  <si>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</si>
  <si>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</si>
  <si>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</si>
  <si>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</si>
  <si>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</si>
  <si>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</si>
  <si>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</si>
  <si>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</si>
  <si>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</si>
  <si>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</si>
  <si>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</si>
  <si>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</si>
  <si>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</si>
  <si>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</si>
  <si>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</si>
  <si>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</si>
  <si>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</si>
  <si>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</si>
  <si>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</si>
  <si>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</si>
  <si>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</si>
  <si>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</si>
  <si>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</si>
  <si>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</si>
  <si>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</si>
  <si>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</si>
  <si>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</si>
  <si>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</si>
  <si>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</si>
  <si>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</si>
  <si>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</si>
  <si>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</si>
  <si>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</si>
  <si>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</si>
  <si>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</si>
  <si>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</si>
  <si>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</si>
  <si>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</si>
  <si>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</si>
  <si>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</si>
  <si>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</si>
  <si>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</si>
  <si>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</si>
  <si>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</si>
  <si>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</si>
  <si>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</si>
  <si>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</si>
  <si>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</si>
  <si>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</si>
  <si>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</si>
  <si>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</si>
  <si>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</si>
  <si>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</si>
  <si>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</si>
  <si>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</si>
  <si>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</si>
  <si>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</si>
  <si>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</si>
  <si>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</si>
  <si>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</si>
  <si>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</si>
  <si>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</si>
  <si>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</si>
  <si>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</si>
  <si>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</si>
  <si>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</si>
  <si>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</si>
  <si>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</si>
  <si>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</si>
  <si>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</si>
  <si>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</si>
  <si>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</si>
  <si>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</si>
  <si>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</si>
  <si>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</si>
  <si>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</si>
  <si>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</si>
  <si>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</si>
  <si>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</si>
  <si>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</si>
  <si>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</si>
  <si>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</si>
  <si>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</si>
  <si>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</si>
  <si>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</si>
  <si>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</si>
  <si>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</si>
  <si>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</si>
  <si>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</si>
  <si>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</si>
  <si>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</si>
  <si>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</si>
  <si>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</si>
  <si>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</si>
  <si>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</si>
  <si>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</si>
  <si>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</si>
  <si>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</si>
  <si>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</si>
  <si>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</si>
  <si>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</si>
  <si>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</si>
  <si>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</si>
  <si>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</si>
  <si>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</si>
  <si>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</si>
  <si>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</si>
  <si>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</si>
  <si>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</si>
  <si>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</si>
  <si>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</si>
  <si>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</si>
  <si>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</si>
  <si>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</si>
  <si>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</si>
  <si>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</si>
  <si>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</si>
  <si>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</si>
  <si>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</si>
  <si>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</si>
  <si>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</si>
  <si>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</si>
  <si>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</si>
  <si>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</si>
  <si>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</si>
  <si>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</si>
  <si>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</si>
  <si>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</si>
  <si>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</si>
  <si>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</si>
  <si>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</si>
  <si>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</si>
  <si>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</si>
  <si>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</si>
  <si>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</si>
  <si>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</si>
  <si>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</si>
  <si>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</si>
  <si>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</si>
  <si>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</si>
  <si>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</si>
  <si>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</si>
  <si>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</si>
  <si>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</si>
  <si>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</si>
  <si>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</si>
  <si>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</si>
  <si>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</si>
  <si>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</si>
  <si>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</si>
  <si>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</si>
  <si>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</si>
  <si>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</si>
  <si>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</si>
  <si>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</si>
  <si>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</si>
  <si>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</si>
  <si>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</si>
  <si>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</si>
  <si>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</si>
  <si>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</si>
  <si>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</si>
  <si>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</si>
  <si>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</si>
  <si>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</si>
  <si>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</si>
  <si>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</si>
  <si>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</si>
  <si>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</si>
  <si>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</si>
  <si>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</si>
  <si>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</si>
  <si>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</si>
  <si>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</si>
  <si>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</si>
  <si>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</si>
  <si>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</si>
  <si>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</si>
  <si>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</si>
  <si>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</si>
  <si>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</si>
  <si>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</si>
  <si>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</si>
  <si>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</si>
  <si>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</si>
  <si>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</si>
  <si>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</si>
  <si>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</si>
  <si>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</si>
  <si>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</si>
  <si>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</si>
  <si>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</si>
  <si>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</si>
  <si>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</si>
  <si>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</si>
  <si>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</si>
  <si>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</si>
  <si>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</si>
  <si>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</si>
  <si>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</si>
  <si>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</si>
  <si>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</si>
  <si>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</si>
  <si>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</si>
  <si>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</si>
  <si>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</si>
  <si>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</si>
  <si>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</si>
  <si>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</si>
  <si>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</si>
  <si>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</si>
  <si>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</si>
  <si>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</si>
  <si>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</si>
  <si>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</si>
  <si>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</si>
  <si>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</si>
  <si>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</si>
  <si>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</si>
  <si>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</si>
  <si>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</si>
  <si>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</si>
  <si>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</si>
  <si>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</si>
  <si>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</si>
  <si>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</si>
  <si>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</si>
  <si>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</si>
  <si>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</si>
  <si>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</si>
  <si>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</si>
  <si>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</si>
  <si>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</si>
  <si>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</si>
  <si>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</si>
  <si>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</si>
  <si>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</si>
  <si>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</si>
  <si>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</si>
  <si>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</si>
  <si>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</si>
  <si>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</si>
  <si>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</si>
  <si>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</si>
  <si>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</si>
  <si>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</si>
  <si>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</si>
  <si>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</si>
  <si>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</si>
  <si>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</si>
  <si>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</si>
  <si>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</si>
  <si>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</si>
  <si>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</si>
  <si>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</si>
  <si>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</si>
  <si>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</si>
  <si>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</si>
  <si>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</si>
  <si>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</si>
  <si>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</si>
  <si>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</si>
  <si>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</si>
  <si>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</si>
  <si>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</si>
  <si>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</si>
  <si>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</si>
  <si>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</si>
  <si>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</si>
  <si>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</si>
  <si>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</si>
  <si>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</si>
  <si>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</si>
  <si>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</si>
  <si>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</si>
  <si>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</si>
  <si>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</si>
  <si>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</si>
  <si>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</si>
  <si>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</si>
  <si>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</si>
  <si>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</si>
  <si>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</si>
  <si>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</si>
  <si>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</si>
  <si>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</si>
  <si>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</si>
  <si>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</si>
  <si>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</si>
  <si>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</si>
  <si>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</si>
  <si>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</si>
  <si>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</si>
  <si>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</si>
  <si>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</si>
  <si>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</si>
  <si>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</si>
  <si>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</si>
  <si>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</si>
  <si>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</si>
  <si>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</si>
  <si>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</si>
  <si>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</si>
  <si>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</si>
  <si>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</si>
  <si>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</si>
  <si>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</si>
  <si>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</si>
  <si>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</si>
  <si>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</si>
  <si>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</si>
  <si>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</si>
  <si>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</si>
  <si>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</si>
  <si>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</si>
  <si>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</si>
  <si>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</si>
  <si>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</si>
  <si>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</si>
  <si>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</si>
  <si>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</si>
  <si>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</si>
  <si>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</si>
  <si>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</si>
  <si>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</si>
  <si>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</si>
  <si>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</si>
  <si>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</si>
  <si>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</si>
  <si>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</si>
  <si>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</si>
  <si>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</si>
  <si>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</si>
  <si>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</si>
  <si>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</si>
  <si>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</si>
  <si>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</si>
  <si>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</si>
  <si>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</si>
  <si>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</si>
  <si>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</si>
  <si>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</si>
  <si>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</si>
  <si>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</si>
  <si>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</si>
  <si>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</si>
  <si>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</si>
  <si>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</si>
  <si>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</si>
  <si>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</si>
  <si>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</si>
  <si>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</si>
  <si>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</si>
  <si>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</si>
  <si>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</si>
  <si>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</si>
  <si>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</si>
  <si>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</si>
  <si>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</si>
  <si>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</si>
  <si>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</si>
  <si>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</si>
  <si>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</si>
  <si>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</si>
  <si>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</si>
  <si>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</si>
  <si>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</si>
  <si>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</si>
  <si>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</si>
  <si>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</si>
  <si>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</si>
  <si>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</si>
  <si>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</si>
  <si>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</si>
  <si>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</si>
  <si>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</si>
  <si>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</si>
  <si>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</si>
  <si>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</si>
  <si>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</si>
  <si>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</si>
  <si>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</si>
  <si>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</si>
  <si>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</si>
  <si>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</si>
  <si>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</si>
  <si>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</si>
  <si>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</si>
  <si>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</si>
  <si>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</si>
  <si>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</si>
  <si>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</si>
  <si>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</si>
  <si>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</si>
  <si>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</si>
  <si>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</si>
  <si>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</si>
  <si>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</si>
  <si>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</si>
  <si>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</si>
  <si>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</si>
  <si>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</si>
  <si>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</si>
  <si>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</si>
  <si>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</si>
  <si>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</si>
  <si>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</si>
  <si>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</si>
  <si>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</si>
  <si>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</si>
  <si>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</si>
  <si>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</si>
  <si>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</si>
  <si>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</si>
  <si>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</si>
  <si>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</si>
  <si>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</si>
  <si>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</si>
  <si>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</si>
  <si>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</si>
  <si>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</si>
  <si>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</si>
  <si>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</si>
  <si>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</si>
  <si>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</si>
  <si>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</si>
  <si>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</si>
  <si>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</si>
  <si>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</si>
  <si>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</si>
  <si>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</si>
  <si>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</si>
  <si>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</si>
  <si>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</si>
  <si>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</si>
  <si>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</si>
  <si>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</si>
  <si>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</si>
  <si>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</si>
  <si>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</si>
  <si>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</si>
  <si>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</si>
  <si>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</si>
  <si>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</si>
  <si>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</si>
  <si>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</si>
  <si>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</si>
  <si>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</si>
  <si>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</si>
  <si>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</si>
  <si>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</si>
  <si>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</si>
  <si>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</si>
  <si>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</si>
  <si>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</si>
  <si>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</si>
  <si>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</si>
  <si>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</si>
  <si>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</si>
  <si>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</si>
  <si>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</si>
  <si>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</si>
  <si>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</si>
  <si>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</si>
  <si>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</si>
  <si>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</si>
  <si>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</si>
  <si>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</si>
  <si>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</si>
  <si>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</si>
  <si>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</si>
  <si>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</si>
  <si>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</si>
  <si>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</si>
  <si>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</si>
  <si>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</si>
  <si>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</si>
  <si>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</si>
  <si>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6.31</t>
  </si>
  <si>
    <t>▲ 2.44</t>
  </si>
  <si>
    <t>一般会計</t>
  </si>
  <si>
    <t>介護保険特別会計</t>
  </si>
  <si>
    <t>簡易水道事業特別会計</t>
  </si>
  <si>
    <t>国民健康保険特別会計</t>
  </si>
  <si>
    <t>生活排水特別会計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</si>
  <si>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</si>
  <si>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</si>
  <si>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</si>
  <si>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</si>
  <si>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</si>
  <si>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</si>
  <si>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</si>
  <si>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</si>
  <si>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</si>
  <si>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</si>
  <si>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有限会社　石段の郷中央</t>
    <rPh sb="0" eb="4">
      <t>ユウゲンガイシャ</t>
    </rPh>
    <rPh sb="5" eb="7">
      <t>イシダン</t>
    </rPh>
    <rPh sb="8" eb="9">
      <t>サト</t>
    </rPh>
    <rPh sb="9" eb="11">
      <t>チュウオウ</t>
    </rPh>
    <phoneticPr fontId="2"/>
  </si>
  <si>
    <t>株式会社　美里まちづくり公社</t>
    <rPh sb="0" eb="4">
      <t>カブシキガイシャ</t>
    </rPh>
    <rPh sb="5" eb="7">
      <t>ミサト</t>
    </rPh>
    <rPh sb="12" eb="14">
      <t>コウシャ</t>
    </rPh>
    <phoneticPr fontId="2"/>
  </si>
  <si>
    <t>地域振興基金</t>
    <rPh sb="0" eb="6">
      <t>チイキシンコウキキン</t>
    </rPh>
    <phoneticPr fontId="5"/>
  </si>
  <si>
    <t>水道事業基金</t>
    <rPh sb="0" eb="4">
      <t>スイドウジギョウ</t>
    </rPh>
    <rPh sb="4" eb="6">
      <t>キキン</t>
    </rPh>
    <phoneticPr fontId="2"/>
  </si>
  <si>
    <t>公共施設整備基金</t>
    <rPh sb="0" eb="4">
      <t>コウキョウシセツ</t>
    </rPh>
    <rPh sb="4" eb="6">
      <t>セイビ</t>
    </rPh>
    <rPh sb="6" eb="8">
      <t>キキン</t>
    </rPh>
    <phoneticPr fontId="2"/>
  </si>
  <si>
    <t>ふるさと応援基金</t>
    <rPh sb="4" eb="6">
      <t>オウエン</t>
    </rPh>
    <rPh sb="6" eb="8">
      <t>キキン</t>
    </rPh>
    <phoneticPr fontId="2"/>
  </si>
  <si>
    <t>地域福祉基金</t>
    <rPh sb="0" eb="4">
      <t>チイキフクシ</t>
    </rPh>
    <rPh sb="4" eb="6">
      <t>キキン</t>
    </rPh>
    <phoneticPr fontId="2"/>
  </si>
  <si>
    <t>熊本県市町村総合事務組合</t>
    <rPh sb="0" eb="3">
      <t>クマモトケン</t>
    </rPh>
    <rPh sb="3" eb="6">
      <t>シチョウソン</t>
    </rPh>
    <rPh sb="6" eb="8">
      <t>ソウゴウ</t>
    </rPh>
    <rPh sb="8" eb="12">
      <t>ジムクミアイ</t>
    </rPh>
    <phoneticPr fontId="2"/>
  </si>
  <si>
    <t>宇城広域連合（一般会計）</t>
    <rPh sb="0" eb="4">
      <t>ウキコウイキ</t>
    </rPh>
    <rPh sb="4" eb="6">
      <t>レンゴウ</t>
    </rPh>
    <rPh sb="7" eb="11">
      <t>イッパンカイケイ</t>
    </rPh>
    <phoneticPr fontId="2"/>
  </si>
  <si>
    <t>宇城広域連合（ふるさと市町村圏基金特別会計）</t>
    <rPh sb="0" eb="4">
      <t>ウキコウイキ</t>
    </rPh>
    <rPh sb="4" eb="6">
      <t>レンゴウ</t>
    </rPh>
    <rPh sb="11" eb="14">
      <t>シチョウソン</t>
    </rPh>
    <rPh sb="14" eb="15">
      <t>ケン</t>
    </rPh>
    <rPh sb="15" eb="17">
      <t>キキン</t>
    </rPh>
    <rPh sb="17" eb="21">
      <t>トクベツカイケイ</t>
    </rPh>
    <phoneticPr fontId="2"/>
  </si>
  <si>
    <t>-</t>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</si>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</sst>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BF07-4340-B971-115A45A8CC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175946</c:v>
                </c:pt>
                <c:pt idx="1">
                  <c:v>151158</c:v>
                </c:pt>
                <c:pt idx="2">
                  <c:v>139496</c:v>
                </c:pt>
                <c:pt idx="3">
                  <c:v>131145</c:v>
                </c:pt>
                <c:pt idx="4">
                  <c:v>100108</c:v>
                </c:pt>
              </c:numCache>
            </c:numRef>
          </c:val>
          <c:smooth val="0"/>
          <c:extLst>
            <c:ext xmlns:c16="http://schemas.microsoft.com/office/drawing/2014/chart" uri="{C3380CC4-5D6E-409C-BE32-E72D297353CC}">
              <c16:uniqueId val="{00000001-BF07-4340-B971-115A45A8CC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4.6900000000000004</c:v>
                </c:pt>
                <c:pt idx="2">
                  <c:v>6.12</c:v>
                </c:pt>
                <c:pt idx="3">
                  <c:v>5.33</c:v>
                </c:pt>
                <c:pt idx="4">
                  <c:v>5.23</c:v>
                </c:pt>
              </c:numCache>
            </c:numRef>
          </c:val>
          <c:extLst>
            <c:ext xmlns:c16="http://schemas.microsoft.com/office/drawing/2014/chart" uri="{C3380CC4-5D6E-409C-BE32-E72D297353CC}">
              <c16:uniqueId val="{00000000-DE79-4D21-9499-B9063C99A3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42.76</c:v>
                </c:pt>
                <c:pt idx="1">
                  <c:v>38.54</c:v>
                </c:pt>
                <c:pt idx="2">
                  <c:v>36.340000000000003</c:v>
                </c:pt>
                <c:pt idx="3">
                  <c:v>40.450000000000003</c:v>
                </c:pt>
                <c:pt idx="4">
                  <c:v>39.869999999999997</c:v>
                </c:pt>
              </c:numCache>
            </c:numRef>
          </c:val>
          <c:extLst>
            <c:ext xmlns:c16="http://schemas.microsoft.com/office/drawing/2014/chart" uri="{C3380CC4-5D6E-409C-BE32-E72D297353CC}">
              <c16:uniqueId val="{00000001-DE79-4D21-9499-B9063C99A3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-6.31</c:v>
                </c:pt>
                <c:pt idx="1">
                  <c:v>-2.44</c:v>
                </c:pt>
                <c:pt idx="2">
                  <c:v>1.53</c:v>
                </c:pt>
                <c:pt idx="3">
                  <c:v>1.98</c:v>
                </c:pt>
                <c:pt idx="4">
                  <c:v>0.14000000000000001</c:v>
                </c:pt>
              </c:numCache>
            </c:numRef>
          </c:val>
          <c:smooth val="0"/>
          <c:extLst>
            <c:ext xmlns:c16="http://schemas.microsoft.com/office/drawing/2014/chart" uri="{C3380CC4-5D6E-409C-BE32-E72D297353CC}">
              <c16:uniqueId val="{00000002-DE79-4D21-9499-B9063C99A3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7E-42B4-997D-E0B063393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7E-42B4-997D-E0B0633933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7E-42B4-997D-E0B0633933B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7E-42B4-997D-E0B0633933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17E-42B4-997D-E0B0633933B6}"/>
            </c:ext>
          </c:extLst>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0.3</c:v>
                </c:pt>
                <c:pt idx="4">
                  <c:v>#N/A</c:v>
                </c:pt>
                <c:pt idx="5">
                  <c:v>0.13</c:v>
                </c:pt>
                <c:pt idx="6">
                  <c:v>#N/A</c:v>
                </c:pt>
                <c:pt idx="7">
                  <c:v>0.09</c:v>
                </c:pt>
                <c:pt idx="8">
                  <c:v>#N/A</c:v>
                </c:pt>
                <c:pt idx="9">
                  <c:v>0.12</c:v>
                </c:pt>
              </c:numCache>
            </c:numRef>
          </c:val>
          <c:extLst>
            <c:ext xmlns:c16="http://schemas.microsoft.com/office/drawing/2014/chart" uri="{C3380CC4-5D6E-409C-BE32-E72D297353CC}">
              <c16:uniqueId val="{00000005-417E-42B4-997D-E0B0633933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1.36</c:v>
                </c:pt>
                <c:pt idx="4">
                  <c:v>#N/A</c:v>
                </c:pt>
                <c:pt idx="5">
                  <c:v>1.54</c:v>
                </c:pt>
                <c:pt idx="6">
                  <c:v>#N/A</c:v>
                </c:pt>
                <c:pt idx="7">
                  <c:v>1.32</c:v>
                </c:pt>
                <c:pt idx="8">
                  <c:v>#N/A</c:v>
                </c:pt>
                <c:pt idx="9">
                  <c:v>0.73</c:v>
                </c:pt>
              </c:numCache>
            </c:numRef>
          </c:val>
          <c:extLst>
            <c:ext xmlns:c16="http://schemas.microsoft.com/office/drawing/2014/chart" uri="{C3380CC4-5D6E-409C-BE32-E72D297353CC}">
              <c16:uniqueId val="{00000006-417E-42B4-997D-E0B0633933B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0.41</c:v>
                </c:pt>
                <c:pt idx="4">
                  <c:v>#N/A</c:v>
                </c:pt>
                <c:pt idx="5">
                  <c:v>0</c:v>
                </c:pt>
                <c:pt idx="6">
                  <c:v>#N/A</c:v>
                </c:pt>
                <c:pt idx="7">
                  <c:v>0</c:v>
                </c:pt>
                <c:pt idx="8">
                  <c:v>#N/A</c:v>
                </c:pt>
                <c:pt idx="9">
                  <c:v>0.84</c:v>
                </c:pt>
              </c:numCache>
            </c:numRef>
          </c:val>
          <c:extLst>
            <c:ext xmlns:c16="http://schemas.microsoft.com/office/drawing/2014/chart" uri="{C3380CC4-5D6E-409C-BE32-E72D297353CC}">
              <c16:uniqueId val="{00000007-417E-42B4-997D-E0B0633933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0.76</c:v>
                </c:pt>
                <c:pt idx="2">
                  <c:v>#N/A</c:v>
                </c:pt>
                <c:pt idx="3">
                  <c:v>0.83</c:v>
                </c:pt>
                <c:pt idx="4">
                  <c:v>#N/A</c:v>
                </c:pt>
                <c:pt idx="5">
                  <c:v>1.1299999999999999</c:v>
                </c:pt>
                <c:pt idx="6">
                  <c:v>#N/A</c:v>
                </c:pt>
                <c:pt idx="7">
                  <c:v>1.73</c:v>
                </c:pt>
                <c:pt idx="8">
                  <c:v>#N/A</c:v>
                </c:pt>
                <c:pt idx="9">
                  <c:v>2.4700000000000002</c:v>
                </c:pt>
              </c:numCache>
            </c:numRef>
          </c:val>
          <c:extLst>
            <c:ext xmlns:c16="http://schemas.microsoft.com/office/drawing/2014/chart" uri="{C3380CC4-5D6E-409C-BE32-E72D297353CC}">
              <c16:uniqueId val="{00000008-417E-42B4-997D-E0B063393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4.5199999999999996</c:v>
                </c:pt>
                <c:pt idx="2">
                  <c:v>#N/A</c:v>
                </c:pt>
                <c:pt idx="3">
                  <c:v>4.68</c:v>
                </c:pt>
                <c:pt idx="4">
                  <c:v>#N/A</c:v>
                </c:pt>
                <c:pt idx="5">
                  <c:v>27.87</c:v>
                </c:pt>
                <c:pt idx="6">
                  <c:v>#N/A</c:v>
                </c:pt>
                <c:pt idx="7">
                  <c:v>5.33</c:v>
                </c:pt>
                <c:pt idx="8">
                  <c:v>#N/A</c:v>
                </c:pt>
                <c:pt idx="9">
                  <c:v>5.22</c:v>
                </c:pt>
              </c:numCache>
            </c:numRef>
          </c:val>
          <c:extLst>
            <c:ext xmlns:c16="http://schemas.microsoft.com/office/drawing/2014/chart" uri="{C3380CC4-5D6E-409C-BE32-E72D297353CC}">
              <c16:uniqueId val="{00000009-417E-42B4-997D-E0B0633933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811</c:v>
                </c:pt>
                <c:pt idx="5">
                  <c:v>792</c:v>
                </c:pt>
                <c:pt idx="8">
                  <c:v>778</c:v>
                </c:pt>
                <c:pt idx="11">
                  <c:v>802</c:v>
                </c:pt>
                <c:pt idx="14">
                  <c:v>841</c:v>
                </c:pt>
              </c:numCache>
            </c:numRef>
          </c:val>
          <c:extLst>
            <c:ext xmlns:c16="http://schemas.microsoft.com/office/drawing/2014/chart" uri="{C3380CC4-5D6E-409C-BE32-E72D297353CC}">
              <c16:uniqueId val="{00000000-58FF-4103-A6AA-75BDBF341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F-4103-A6AA-75BDBF341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FF-4103-A6AA-75BDBF341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11</c:v>
                </c:pt>
                <c:pt idx="6">
                  <c:v>19</c:v>
                </c:pt>
                <c:pt idx="9">
                  <c:v>53</c:v>
                </c:pt>
                <c:pt idx="12">
                  <c:v>51</c:v>
                </c:pt>
              </c:numCache>
            </c:numRef>
          </c:val>
          <c:extLst>
            <c:ext xmlns:c16="http://schemas.microsoft.com/office/drawing/2014/chart" uri="{C3380CC4-5D6E-409C-BE32-E72D297353CC}">
              <c16:uniqueId val="{00000003-58FF-4103-A6AA-75BDBF341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61</c:v>
                </c:pt>
                <c:pt idx="6">
                  <c:v>67</c:v>
                </c:pt>
                <c:pt idx="9">
                  <c:v>52</c:v>
                </c:pt>
                <c:pt idx="12">
                  <c:v>94</c:v>
                </c:pt>
              </c:numCache>
            </c:numRef>
          </c:val>
          <c:extLst>
            <c:ext xmlns:c16="http://schemas.microsoft.com/office/drawing/2014/chart" uri="{C3380CC4-5D6E-409C-BE32-E72D297353CC}">
              <c16:uniqueId val="{00000004-58FF-4103-A6AA-75BDBF341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F-4103-A6AA-75BDBF341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F-4103-A6AA-75BDBF341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986</c:v>
                </c:pt>
                <c:pt idx="3">
                  <c:v>940</c:v>
                </c:pt>
                <c:pt idx="6">
                  <c:v>920</c:v>
                </c:pt>
                <c:pt idx="9">
                  <c:v>994</c:v>
                </c:pt>
                <c:pt idx="12">
                  <c:v>1079</c:v>
                </c:pt>
              </c:numCache>
            </c:numRef>
          </c:val>
          <c:extLst>
            <c:ext xmlns:c16="http://schemas.microsoft.com/office/drawing/2014/chart" uri="{C3380CC4-5D6E-409C-BE32-E72D297353CC}">
              <c16:uniqueId val="{00000007-58FF-4103-A6AA-75BDBF341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247</c:v>
                </c:pt>
                <c:pt idx="2">
                  <c:v>#N/A</c:v>
                </c:pt>
                <c:pt idx="3">
                  <c:v>#N/A</c:v>
                </c:pt>
                <c:pt idx="4">
                  <c:v>220</c:v>
                </c:pt>
                <c:pt idx="5">
                  <c:v>#N/A</c:v>
                </c:pt>
                <c:pt idx="6">
                  <c:v>#N/A</c:v>
                </c:pt>
                <c:pt idx="7">
                  <c:v>228</c:v>
                </c:pt>
                <c:pt idx="8">
                  <c:v>#N/A</c:v>
                </c:pt>
                <c:pt idx="9">
                  <c:v>#N/A</c:v>
                </c:pt>
                <c:pt idx="10">
                  <c:v>297</c:v>
                </c:pt>
                <c:pt idx="11">
                  <c:v>#N/A</c:v>
                </c:pt>
                <c:pt idx="12">
                  <c:v>#N/A</c:v>
                </c:pt>
                <c:pt idx="13">
                  <c:v>383</c:v>
                </c:pt>
                <c:pt idx="14">
                  <c:v>#N/A</c:v>
                </c:pt>
              </c:numCache>
            </c:numRef>
          </c:val>
          <c:smooth val="0"/>
          <c:extLst>
            <c:ext xmlns:c16="http://schemas.microsoft.com/office/drawing/2014/chart" uri="{C3380CC4-5D6E-409C-BE32-E72D297353CC}">
              <c16:uniqueId val="{00000008-58FF-4103-A6AA-75BDBF341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7013</c:v>
                </c:pt>
                <c:pt idx="5">
                  <c:v>6895</c:v>
                </c:pt>
                <c:pt idx="8">
                  <c:v>6724</c:v>
                </c:pt>
                <c:pt idx="11">
                  <c:v>6291</c:v>
                </c:pt>
                <c:pt idx="14">
                  <c:v>6045</c:v>
                </c:pt>
              </c:numCache>
            </c:numRef>
          </c:val>
          <c:extLst>
            <c:ext xmlns:c16="http://schemas.microsoft.com/office/drawing/2014/chart" uri="{C3380CC4-5D6E-409C-BE32-E72D297353CC}">
              <c16:uniqueId val="{00000000-E14D-4DA5-9E33-D8E7471D5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c:v>
                </c:pt>
                <c:pt idx="5">
                  <c:v>101</c:v>
                </c:pt>
                <c:pt idx="8">
                  <c:v>94</c:v>
                </c:pt>
                <c:pt idx="11">
                  <c:v>88</c:v>
                </c:pt>
                <c:pt idx="14">
                  <c:v>84</c:v>
                </c:pt>
              </c:numCache>
            </c:numRef>
          </c:val>
          <c:extLst>
            <c:ext xmlns:c16="http://schemas.microsoft.com/office/drawing/2014/chart" uri="{C3380CC4-5D6E-409C-BE32-E72D297353CC}">
              <c16:uniqueId val="{00000001-E14D-4DA5-9E33-D8E7471D5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2972</c:v>
                </c:pt>
                <c:pt idx="5">
                  <c:v>2922</c:v>
                </c:pt>
                <c:pt idx="8">
                  <c:v>3351</c:v>
                </c:pt>
                <c:pt idx="11">
                  <c:v>3480</c:v>
                </c:pt>
                <c:pt idx="14">
                  <c:v>3568</c:v>
                </c:pt>
              </c:numCache>
            </c:numRef>
          </c:val>
          <c:extLst>
            <c:ext xmlns:c16="http://schemas.microsoft.com/office/drawing/2014/chart" uri="{C3380CC4-5D6E-409C-BE32-E72D297353CC}">
              <c16:uniqueId val="{00000002-E14D-4DA5-9E33-D8E7471D5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D-4DA5-9E33-D8E7471D5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D-4DA5-9E33-D8E7471D5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D-4DA5-9E33-D8E7471D5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1010</c:v>
                </c:pt>
                <c:pt idx="3">
                  <c:v>978</c:v>
                </c:pt>
                <c:pt idx="6">
                  <c:v>857</c:v>
                </c:pt>
                <c:pt idx="9">
                  <c:v>837</c:v>
                </c:pt>
                <c:pt idx="12">
                  <c:v>810</c:v>
                </c:pt>
              </c:numCache>
            </c:numRef>
          </c:val>
          <c:extLst>
            <c:ext xmlns:c16="http://schemas.microsoft.com/office/drawing/2014/chart" uri="{C3380CC4-5D6E-409C-BE32-E72D297353CC}">
              <c16:uniqueId val="{00000006-E14D-4DA5-9E33-D8E7471D5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231</c:v>
                </c:pt>
                <c:pt idx="3">
                  <c:v>272</c:v>
                </c:pt>
                <c:pt idx="6">
                  <c:v>523</c:v>
                </c:pt>
                <c:pt idx="9">
                  <c:v>782</c:v>
                </c:pt>
                <c:pt idx="12">
                  <c:v>1197</c:v>
                </c:pt>
              </c:numCache>
            </c:numRef>
          </c:val>
          <c:extLst>
            <c:ext xmlns:c16="http://schemas.microsoft.com/office/drawing/2014/chart" uri="{C3380CC4-5D6E-409C-BE32-E72D297353CC}">
              <c16:uniqueId val="{00000007-E14D-4DA5-9E33-D8E7471D5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425</c:v>
                </c:pt>
                <c:pt idx="3">
                  <c:v>373</c:v>
                </c:pt>
                <c:pt idx="6">
                  <c:v>378</c:v>
                </c:pt>
                <c:pt idx="9">
                  <c:v>351</c:v>
                </c:pt>
                <c:pt idx="12">
                  <c:v>363</c:v>
                </c:pt>
              </c:numCache>
            </c:numRef>
          </c:val>
          <c:extLst>
            <c:ext xmlns:c16="http://schemas.microsoft.com/office/drawing/2014/chart" uri="{C3380CC4-5D6E-409C-BE32-E72D297353CC}">
              <c16:uniqueId val="{00000008-E14D-4DA5-9E33-D8E7471D5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4D-4DA5-9E33-D8E7471D5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8181</c:v>
                </c:pt>
                <c:pt idx="3">
                  <c:v>8169</c:v>
                </c:pt>
                <c:pt idx="6">
                  <c:v>8064</c:v>
                </c:pt>
                <c:pt idx="9">
                  <c:v>7786</c:v>
                </c:pt>
                <c:pt idx="12">
                  <c:v>7304</c:v>
                </c:pt>
              </c:numCache>
            </c:numRef>
          </c:val>
          <c:extLst>
            <c:ext xmlns:c16="http://schemas.microsoft.com/office/drawing/2014/chart" uri="{C3380CC4-5D6E-409C-BE32-E72D297353CC}">
              <c16:uniqueId val="{0000000A-E14D-4DA5-9E33-D8E7471D5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4D-4DA5-9E33-D8E7471D5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1672</c:v>
                </c:pt>
                <c:pt idx="1">
                  <c:v>1805</c:v>
                </c:pt>
                <c:pt idx="2">
                  <c:v>1812</c:v>
                </c:pt>
              </c:numCache>
            </c:numRef>
          </c:val>
          <c:extLst>
            <c:ext xmlns:c16="http://schemas.microsoft.com/office/drawing/2014/chart" uri="{C3380CC4-5D6E-409C-BE32-E72D297353CC}">
              <c16:uniqueId val="{00000000-8995-4F05-9754-5E912B6EB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506</c:v>
                </c:pt>
                <c:pt idx="1">
                  <c:v>470</c:v>
                </c:pt>
                <c:pt idx="2">
                  <c:v>397</c:v>
                </c:pt>
              </c:numCache>
            </c:numRef>
          </c:val>
          <c:extLst>
            <c:ext xmlns:c16="http://schemas.microsoft.com/office/drawing/2014/chart" uri="{C3380CC4-5D6E-409C-BE32-E72D297353CC}">
              <c16:uniqueId val="{00000001-8995-4F05-9754-5E912B6EB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1887</c:v>
                </c:pt>
                <c:pt idx="1">
                  <c:v>1880</c:v>
                </c:pt>
                <c:pt idx="2">
                  <c:v>2063</c:v>
                </c:pt>
              </c:numCache>
            </c:numRef>
          </c:val>
          <c:extLst>
            <c:ext xmlns:c16="http://schemas.microsoft.com/office/drawing/2014/chart" uri="{C3380CC4-5D6E-409C-BE32-E72D297353CC}">
              <c16:uniqueId val="{00000002-8995-4F05-9754-5E912B6EB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高い高齢化率（老年人口割合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年版熊本県人口推計調査より）、町内に経済のエンジンとなる産業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が存在していないこと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等により財政基盤が弱いため、財政力指数は類似団体と比しても大きく下回っている。移住定住政策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等の人口減少対策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財政基盤のみならず、町の体力増強に努めるとともに、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公共施設マネジメント計画に基づく施設の更新、長寿命化、複合化、除却等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行政サービスの民間委託の実施等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での歳出見直しや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近年増加傾向にて推移しているが、これは普通交付税の激変緩和措置期間に合わせて、合併特例債を活用し基金造成を行ったことで公債費が増嵩していることが主たる要因である。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また、公債費の増加のみならず、物件費の増加（施設の解体・修繕経費の発生や原油価格高騰に伴う光熱水費・燃料費の増加）も要因として考えられる。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94721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26090"/>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54504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29570"/>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54504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823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43921</xdr:rowOff>
    </xdr:from>
    <xdr:to>
      <xdr:col>23</xdr:col>
      <xdr:colOff>184150</xdr:colOff>
      <xdr:row>62</xdr:row>
      <xdr:rowOff>145521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15998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3704</xdr:rowOff>
    </xdr:from>
    <xdr:to>
      <xdr:col>11</xdr:col>
      <xdr:colOff>82550</xdr:colOff>
      <xdr:row>62</xdr:row>
      <xdr:rowOff>105304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旧工場跡地解体工事や公共施設・設備の修繕に係る経費の発生、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原油価格高騰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による光熱水費・燃料費の増加が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一方人件費については、退職金手当事務組合の制度改正により、定年等退職の特別負担金が減少した影響が大きく、減額となった。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総額でみると物件費の増額幅が大きく、前年度比増となった。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なお、今後は人件費についても増加していく見込みであることから、経費削減に努めなければならない。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101823</xdr:rowOff>
    </xdr:from>
    <xdr:to>
      <xdr:col>23</xdr:col>
      <xdr:colOff>133350</xdr:colOff>
      <xdr:row>81</xdr:row>
      <xdr:rowOff>112747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9273"/>
          <a:ext cx="8382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97525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4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80141</xdr:rowOff>
    </xdr:from>
    <xdr:to>
      <xdr:col>19</xdr:col>
      <xdr:colOff>133350</xdr:colOff>
      <xdr:row>81</xdr:row>
      <xdr:rowOff>101823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7591"/>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79839</xdr:rowOff>
    </xdr:from>
    <xdr:to>
      <xdr:col>15</xdr:col>
      <xdr:colOff>82550</xdr:colOff>
      <xdr:row>81</xdr:row>
      <xdr:rowOff>80141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7289"/>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64153</xdr:rowOff>
    </xdr:from>
    <xdr:to>
      <xdr:col>11</xdr:col>
      <xdr:colOff>31750</xdr:colOff>
      <xdr:row>81</xdr:row>
      <xdr:rowOff>79839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1603"/>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61947</xdr:rowOff>
    </xdr:from>
    <xdr:to>
      <xdr:col>23</xdr:col>
      <xdr:colOff>184150</xdr:colOff>
      <xdr:row>81</xdr:row>
      <xdr:rowOff>163547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154674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51023</xdr:rowOff>
    </xdr:from>
    <xdr:to>
      <xdr:col>19</xdr:col>
      <xdr:colOff>184150</xdr:colOff>
      <xdr:row>81</xdr:row>
      <xdr:rowOff>152623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162800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29341</xdr:rowOff>
    </xdr:from>
    <xdr:to>
      <xdr:col>15</xdr:col>
      <xdr:colOff>133350</xdr:colOff>
      <xdr:row>81</xdr:row>
      <xdr:rowOff>130941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29039</xdr:rowOff>
    </xdr:from>
    <xdr:to>
      <xdr:col>11</xdr:col>
      <xdr:colOff>82550</xdr:colOff>
      <xdr:row>81</xdr:row>
      <xdr:rowOff>130639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140816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13353</xdr:rowOff>
    </xdr:from>
    <xdr:to>
      <xdr:col>7</xdr:col>
      <xdr:colOff>31750</xdr:colOff>
      <xdr:row>81</xdr:row>
      <xdr:rowOff>114953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類似団体、全国町村平均をともに度下回る状況にあるが、今後も定員管理計画等に基づき、給与の適正化に努める。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15522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前年度に比べ、職員数が増加したことに加え、町内人口の減少幅が大きいこともあり、人員の減少を行わなければ「人口</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人当たり職員数」は増加する環境にある。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庁舎の分庁方式や給食調理の自校方式の見直し等今後、本町の地域性によりを考慮しつつ住民サービスの維持を大前提に、負担が過大とならないよう検討を行っていく。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2349</xdr:rowOff>
    </xdr:from>
    <xdr:to>
      <xdr:col>81</xdr:col>
      <xdr:colOff>44450</xdr:colOff>
      <xdr:row>61</xdr:row>
      <xdr:rowOff>40957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079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137001</xdr:rowOff>
    </xdr:from>
    <xdr:to>
      <xdr:col>77</xdr:col>
      <xdr:colOff>44450</xdr:colOff>
      <xdr:row>61</xdr:row>
      <xdr:rowOff>2349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4001"/>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112871</xdr:rowOff>
    </xdr:from>
    <xdr:to>
      <xdr:col>72</xdr:col>
      <xdr:colOff>203200</xdr:colOff>
      <xdr:row>60</xdr:row>
      <xdr:rowOff>137001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98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112871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583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122999</xdr:rowOff>
    </xdr:from>
    <xdr:to>
      <xdr:col>77</xdr:col>
      <xdr:colOff>95250</xdr:colOff>
      <xdr:row>61</xdr:row>
      <xdr:rowOff>53149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37926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86201</xdr:rowOff>
    </xdr:from>
    <xdr:to>
      <xdr:col>73</xdr:col>
      <xdr:colOff>44450</xdr:colOff>
      <xdr:row>61</xdr:row>
      <xdr:rowOff>16351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62071</xdr:rowOff>
    </xdr:from>
    <xdr:to>
      <xdr:col>68</xdr:col>
      <xdr:colOff>203200</xdr:colOff>
      <xdr:row>60</xdr:row>
      <xdr:rowOff>163671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148448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104411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年度より造成を行っている合併特例債に係る基金造成分等の償還の影響により悪化傾向にある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宇城広域連合において実施され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大型建設事業に伴う元利償還金の増加が見込まれる状況にあり数年間は悪化傾向が続くものと思われるため、今後も有利な起債の活用等による負担の軽減を図る必要がある。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6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37592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5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充当可能財源の維持により将来負担比率は低水準を維持している。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人件費は昨年度と比べ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ポイント減少している。令和５年度より段階的に定年引上げとなり令和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退職手当事務負担金の調整により令和５年度は減少した。しかし、職員数は増加しているため、今後も民間委託で効率化を図る業務、職員が必要な業務の精査をすることで、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旧工場跡地解体工事や公共施設・設備の修繕に係る経費の発生、光熱水費・燃料費の原油価格高騰による光熱水費・燃料費の増加が要因として挙げられる。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も施設の老朽化に伴う維持管理、行政ＤＸ化により整備した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デジタル機器のランニングコストが必要となるため増加すると見込まれる。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少子化の影響により児童手当が前年度比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百万円減少したことが要因である。しかし、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今後、高齢化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扶助費の割合は増加傾向にあると考えられるため、安定的なサービス提供のため財源確保等健全な財政運営に努める。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、類似団体より高い水準で推移している。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簡易水道事業特会別会計の繰出が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百万円増加している。そのうち事務費が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百万円と増加幅が大きく、中央北地区簡易水道工事実施設計委託及び中央地区簡易水道工事（送水管敷設）を実施したことが影響している。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80735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3976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61</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6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109962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類似団体平均比</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宇城広域連合負担金（消防費）が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新消防署の建設が完了し宇城広域連合においては令和５年度より臨時的経費が減少し消防経費の総額も減少したことで経常的経費の割合が前年度比較で増加した。また、旧消防署解体に伴う宇城広域連合の一般財源経費は増加したため、本町の負担金額が増加した。経費総額に占める経常的経費の割合が増加し負担金額も増加したことにより、経常的経費が増額したと考えられ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62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償還が完了したものに対し、償還が開始された償還額が大きかったことが要因と考えられる。また、合併特例債の増加も要因の一つである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令和６年度までは増加傾向にあり、そこをピークに減少する見込みであるが、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今後の起債発行については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60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ポイント増加している。これは新型コロナウイルス感染症の蔓延防止として中止・縮小していた事業が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順次再開されていることが主な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経常経費について不断の見直しを行い、経常的な経費に充当可能な財源の確保を図る。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97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60706</xdr:rowOff>
    </xdr:from>
    <xdr:to>
      <xdr:col>78</xdr:col>
      <xdr:colOff>69850</xdr:colOff>
      <xdr:row>74</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480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60706</xdr:rowOff>
    </xdr:from>
    <xdr:to>
      <xdr:col>73</xdr:col>
      <xdr:colOff>180975</xdr:colOff>
      <xdr:row>75</xdr:row>
      <xdr:rowOff>26416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80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26416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485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142494</xdr:rowOff>
    </xdr:from>
    <xdr:to>
      <xdr:col>82</xdr:col>
      <xdr:colOff>158750</xdr:colOff>
      <xdr:row>75</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114571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0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xdr:rowOff>
    </xdr:from>
    <xdr:to>
      <xdr:col>74</xdr:col>
      <xdr:colOff>31750</xdr:colOff>
      <xdr:row>74</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147066</xdr:rowOff>
    </xdr:from>
    <xdr:to>
      <xdr:col>69</xdr:col>
      <xdr:colOff>142875</xdr:colOff>
      <xdr:row>75</xdr:row>
      <xdr:rowOff>77216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61993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41747</xdr:rowOff>
    </xdr:from>
    <xdr:to>
      <xdr:col>29</xdr:col>
      <xdr:colOff>127000</xdr:colOff>
      <xdr:row>18</xdr:row>
      <xdr:rowOff>144831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472"/>
          <a:ext cx="647700" cy="10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144831</xdr:rowOff>
    </xdr:from>
    <xdr:to>
      <xdr:col>26</xdr:col>
      <xdr:colOff>50800</xdr:colOff>
      <xdr:row>19</xdr:row>
      <xdr:rowOff>48232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8556"/>
          <a:ext cx="698500" cy="7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48232</xdr:rowOff>
    </xdr:from>
    <xdr:to>
      <xdr:col>22</xdr:col>
      <xdr:colOff>114300</xdr:colOff>
      <xdr:row>19</xdr:row>
      <xdr:rowOff>63366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3407"/>
          <a:ext cx="698500" cy="1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33708</xdr:rowOff>
    </xdr:from>
    <xdr:to>
      <xdr:col>18</xdr:col>
      <xdr:colOff>177800</xdr:colOff>
      <xdr:row>19</xdr:row>
      <xdr:rowOff>63366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8883"/>
          <a:ext cx="698500" cy="2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162397</xdr:rowOff>
    </xdr:from>
    <xdr:to>
      <xdr:col>29</xdr:col>
      <xdr:colOff>177800</xdr:colOff>
      <xdr:row>18</xdr:row>
      <xdr:rowOff>92547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134474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94031</xdr:rowOff>
    </xdr:from>
    <xdr:to>
      <xdr:col>26</xdr:col>
      <xdr:colOff>101600</xdr:colOff>
      <xdr:row>19</xdr:row>
      <xdr:rowOff>24181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168882</xdr:rowOff>
    </xdr:from>
    <xdr:to>
      <xdr:col>22</xdr:col>
      <xdr:colOff>165100</xdr:colOff>
      <xdr:row>19</xdr:row>
      <xdr:rowOff>99032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12566</xdr:rowOff>
    </xdr:from>
    <xdr:to>
      <xdr:col>19</xdr:col>
      <xdr:colOff>38100</xdr:colOff>
      <xdr:row>19</xdr:row>
      <xdr:rowOff>114166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154358</xdr:rowOff>
    </xdr:from>
    <xdr:to>
      <xdr:col>15</xdr:col>
      <xdr:colOff>101600</xdr:colOff>
      <xdr:row>19</xdr:row>
      <xdr:rowOff>84508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237467</xdr:rowOff>
    </xdr:from>
    <xdr:to>
      <xdr:col>29</xdr:col>
      <xdr:colOff>127000</xdr:colOff>
      <xdr:row>35</xdr:row>
      <xdr:rowOff>315755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7817"/>
          <a:ext cx="647700" cy="7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222245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315755</xdr:rowOff>
    </xdr:from>
    <xdr:to>
      <xdr:col>26</xdr:col>
      <xdr:colOff>50800</xdr:colOff>
      <xdr:row>36</xdr:row>
      <xdr:rowOff>36612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6105"/>
          <a:ext cx="698500" cy="6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36612</xdr:rowOff>
    </xdr:from>
    <xdr:to>
      <xdr:col>22</xdr:col>
      <xdr:colOff>114300</xdr:colOff>
      <xdr:row>36</xdr:row>
      <xdr:rowOff>49078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9862"/>
          <a:ext cx="698500" cy="1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31141</xdr:rowOff>
    </xdr:from>
    <xdr:to>
      <xdr:col>18</xdr:col>
      <xdr:colOff>177800</xdr:colOff>
      <xdr:row>36</xdr:row>
      <xdr:rowOff>49078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4391"/>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75209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186667</xdr:rowOff>
    </xdr:from>
    <xdr:to>
      <xdr:col>29</xdr:col>
      <xdr:colOff>177800</xdr:colOff>
      <xdr:row>35</xdr:row>
      <xdr:rowOff>288267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264955</xdr:rowOff>
    </xdr:from>
    <xdr:to>
      <xdr:col>26</xdr:col>
      <xdr:colOff>101600</xdr:colOff>
      <xdr:row>36</xdr:row>
      <xdr:rowOff>23655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328712</xdr:rowOff>
    </xdr:from>
    <xdr:to>
      <xdr:col>22</xdr:col>
      <xdr:colOff>165100</xdr:colOff>
      <xdr:row>36</xdr:row>
      <xdr:rowOff>87412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72189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341178</xdr:rowOff>
    </xdr:from>
    <xdr:to>
      <xdr:col>19</xdr:col>
      <xdr:colOff>38100</xdr:colOff>
      <xdr:row>36</xdr:row>
      <xdr:rowOff>99878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84655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323241</xdr:rowOff>
    </xdr:from>
    <xdr:to>
      <xdr:col>15</xdr:col>
      <xdr:colOff>101600</xdr:colOff>
      <xdr:row>36</xdr:row>
      <xdr:rowOff>81941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66718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123954</xdr:rowOff>
    </xdr:from>
    <xdr:to>
      <xdr:col>24</xdr:col>
      <xdr:colOff>63500</xdr:colOff>
      <xdr:row>37</xdr:row>
      <xdr:rowOff>148021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67604"/>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123954</xdr:rowOff>
    </xdr:from>
    <xdr:to>
      <xdr:col>19</xdr:col>
      <xdr:colOff>177800</xdr:colOff>
      <xdr:row>37</xdr:row>
      <xdr:rowOff>158345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7604"/>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158345</xdr:rowOff>
    </xdr:from>
    <xdr:to>
      <xdr:col>15</xdr:col>
      <xdr:colOff>50800</xdr:colOff>
      <xdr:row>38</xdr:row>
      <xdr:rowOff>40405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1995"/>
          <a:ext cx="8890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40405</xdr:rowOff>
    </xdr:from>
    <xdr:to>
      <xdr:col>10</xdr:col>
      <xdr:colOff>114300</xdr:colOff>
      <xdr:row>38</xdr:row>
      <xdr:rowOff>100234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5505"/>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17476</xdr:rowOff>
    </xdr:from>
    <xdr:to>
      <xdr:col>6</xdr:col>
      <xdr:colOff>38100</xdr:colOff>
      <xdr:row>39</xdr:row>
      <xdr:rowOff>119076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110203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97221</xdr:rowOff>
    </xdr:from>
    <xdr:to>
      <xdr:col>24</xdr:col>
      <xdr:colOff>114300</xdr:colOff>
      <xdr:row>38</xdr:row>
      <xdr:rowOff>27371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75648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73154</xdr:rowOff>
    </xdr:from>
    <xdr:to>
      <xdr:col>20</xdr:col>
      <xdr:colOff>38100</xdr:colOff>
      <xdr:row>38</xdr:row>
      <xdr:rowOff>3304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107545</xdr:rowOff>
    </xdr:from>
    <xdr:to>
      <xdr:col>15</xdr:col>
      <xdr:colOff>101600</xdr:colOff>
      <xdr:row>38</xdr:row>
      <xdr:rowOff>37695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28822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161055</xdr:rowOff>
    </xdr:from>
    <xdr:to>
      <xdr:col>10</xdr:col>
      <xdr:colOff>165100</xdr:colOff>
      <xdr:row>38</xdr:row>
      <xdr:rowOff>91205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82332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49434</xdr:rowOff>
    </xdr:from>
    <xdr:to>
      <xdr:col>6</xdr:col>
      <xdr:colOff>38100</xdr:colOff>
      <xdr:row>38</xdr:row>
      <xdr:rowOff>151034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167562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29885</xdr:rowOff>
    </xdr:from>
    <xdr:to>
      <xdr:col>24</xdr:col>
      <xdr:colOff>63500</xdr:colOff>
      <xdr:row>58</xdr:row>
      <xdr:rowOff>35764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398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35764</xdr:rowOff>
    </xdr:from>
    <xdr:to>
      <xdr:col>19</xdr:col>
      <xdr:colOff>177800</xdr:colOff>
      <xdr:row>58</xdr:row>
      <xdr:rowOff>58820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9864"/>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51128</xdr:rowOff>
    </xdr:from>
    <xdr:to>
      <xdr:col>15</xdr:col>
      <xdr:colOff>50800</xdr:colOff>
      <xdr:row>58</xdr:row>
      <xdr:rowOff>58820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9522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51128</xdr:rowOff>
    </xdr:from>
    <xdr:to>
      <xdr:col>10</xdr:col>
      <xdr:colOff>114300</xdr:colOff>
      <xdr:row>58</xdr:row>
      <xdr:rowOff>60967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52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150535</xdr:rowOff>
    </xdr:from>
    <xdr:to>
      <xdr:col>24</xdr:col>
      <xdr:colOff>114300</xdr:colOff>
      <xdr:row>58</xdr:row>
      <xdr:rowOff>80685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156414</xdr:rowOff>
    </xdr:from>
    <xdr:to>
      <xdr:col>20</xdr:col>
      <xdr:colOff>38100</xdr:colOff>
      <xdr:row>58</xdr:row>
      <xdr:rowOff>86564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77691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8020</xdr:rowOff>
    </xdr:from>
    <xdr:to>
      <xdr:col>15</xdr:col>
      <xdr:colOff>101600</xdr:colOff>
      <xdr:row>58</xdr:row>
      <xdr:rowOff>109620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xdr:rowOff>
    </xdr:from>
    <xdr:to>
      <xdr:col>10</xdr:col>
      <xdr:colOff>165100</xdr:colOff>
      <xdr:row>58</xdr:row>
      <xdr:rowOff>101928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10167</xdr:rowOff>
    </xdr:from>
    <xdr:to>
      <xdr:col>6</xdr:col>
      <xdr:colOff>38100</xdr:colOff>
      <xdr:row>58</xdr:row>
      <xdr:rowOff>111767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46259</xdr:rowOff>
    </xdr:from>
    <xdr:to>
      <xdr:col>24</xdr:col>
      <xdr:colOff>63500</xdr:colOff>
      <xdr:row>78</xdr:row>
      <xdr:rowOff>89827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9359"/>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28391</xdr:rowOff>
    </xdr:from>
    <xdr:to>
      <xdr:col>19</xdr:col>
      <xdr:colOff>177800</xdr:colOff>
      <xdr:row>78</xdr:row>
      <xdr:rowOff>89827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1491"/>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28391</xdr:rowOff>
    </xdr:from>
    <xdr:to>
      <xdr:col>15</xdr:col>
      <xdr:colOff>50800</xdr:colOff>
      <xdr:row>78</xdr:row>
      <xdr:rowOff>112630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1491"/>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112630</xdr:rowOff>
    </xdr:from>
    <xdr:to>
      <xdr:col>10</xdr:col>
      <xdr:colOff>114300</xdr:colOff>
      <xdr:row>78</xdr:row>
      <xdr:rowOff>140729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5730"/>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166909</xdr:rowOff>
    </xdr:from>
    <xdr:to>
      <xdr:col>24</xdr:col>
      <xdr:colOff>114300</xdr:colOff>
      <xdr:row>78</xdr:row>
      <xdr:rowOff>97059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39027</xdr:rowOff>
    </xdr:from>
    <xdr:to>
      <xdr:col>20</xdr:col>
      <xdr:colOff>38100</xdr:colOff>
      <xdr:row>78</xdr:row>
      <xdr:rowOff>140627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131754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149041</xdr:rowOff>
    </xdr:from>
    <xdr:to>
      <xdr:col>15</xdr:col>
      <xdr:colOff>101600</xdr:colOff>
      <xdr:row>78</xdr:row>
      <xdr:rowOff>79191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61830</xdr:rowOff>
    </xdr:from>
    <xdr:to>
      <xdr:col>10</xdr:col>
      <xdr:colOff>165100</xdr:colOff>
      <xdr:row>78</xdr:row>
      <xdr:rowOff>163430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154557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89929</xdr:rowOff>
    </xdr:from>
    <xdr:to>
      <xdr:col>6</xdr:col>
      <xdr:colOff>38100</xdr:colOff>
      <xdr:row>79</xdr:row>
      <xdr:rowOff>20079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155321</xdr:rowOff>
    </xdr:from>
    <xdr:to>
      <xdr:col>24</xdr:col>
      <xdr:colOff>63500</xdr:colOff>
      <xdr:row>94</xdr:row>
      <xdr:rowOff>129325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0171"/>
          <a:ext cx="838200" cy="1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37364</xdr:rowOff>
    </xdr:from>
    <xdr:to>
      <xdr:col>19</xdr:col>
      <xdr:colOff>177800</xdr:colOff>
      <xdr:row>94</xdr:row>
      <xdr:rowOff>129325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53664"/>
          <a:ext cx="889000" cy="9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37364</xdr:rowOff>
    </xdr:from>
    <xdr:to>
      <xdr:col>15</xdr:col>
      <xdr:colOff>50800</xdr:colOff>
      <xdr:row>95</xdr:row>
      <xdr:rowOff>103048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53664"/>
          <a:ext cx="889000" cy="2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103048</xdr:rowOff>
    </xdr:from>
    <xdr:to>
      <xdr:col>10</xdr:col>
      <xdr:colOff>114300</xdr:colOff>
      <xdr:row>95</xdr:row>
      <xdr:rowOff>120672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079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104521</xdr:rowOff>
    </xdr:from>
    <xdr:to>
      <xdr:col>24</xdr:col>
      <xdr:colOff>114300</xdr:colOff>
      <xdr:row>94</xdr:row>
      <xdr:rowOff>34671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127398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78525</xdr:rowOff>
    </xdr:from>
    <xdr:to>
      <xdr:col>20</xdr:col>
      <xdr:colOff>38100</xdr:colOff>
      <xdr:row>95</xdr:row>
      <xdr:rowOff>8675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25202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158014</xdr:rowOff>
    </xdr:from>
    <xdr:to>
      <xdr:col>15</xdr:col>
      <xdr:colOff>101600</xdr:colOff>
      <xdr:row>94</xdr:row>
      <xdr:rowOff>88164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104691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52248</xdr:rowOff>
    </xdr:from>
    <xdr:to>
      <xdr:col>10</xdr:col>
      <xdr:colOff>165100</xdr:colOff>
      <xdr:row>95</xdr:row>
      <xdr:rowOff>153848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69872</xdr:rowOff>
    </xdr:from>
    <xdr:to>
      <xdr:col>6</xdr:col>
      <xdr:colOff>38100</xdr:colOff>
      <xdr:row>96</xdr:row>
      <xdr:rowOff>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137913</xdr:rowOff>
    </xdr:from>
    <xdr:to>
      <xdr:col>55</xdr:col>
      <xdr:colOff>0</xdr:colOff>
      <xdr:row>35</xdr:row>
      <xdr:rowOff>143353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8663"/>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137913</xdr:rowOff>
    </xdr:from>
    <xdr:to>
      <xdr:col>50</xdr:col>
      <xdr:colOff>114300</xdr:colOff>
      <xdr:row>36</xdr:row>
      <xdr:rowOff>68029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8663"/>
          <a:ext cx="889000" cy="1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65739</xdr:rowOff>
    </xdr:from>
    <xdr:to>
      <xdr:col>45</xdr:col>
      <xdr:colOff>177800</xdr:colOff>
      <xdr:row>36</xdr:row>
      <xdr:rowOff>68029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23589"/>
          <a:ext cx="889000" cy="5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65739</xdr:rowOff>
    </xdr:from>
    <xdr:to>
      <xdr:col>41</xdr:col>
      <xdr:colOff>50800</xdr:colOff>
      <xdr:row>36</xdr:row>
      <xdr:rowOff>113329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23589"/>
          <a:ext cx="889000" cy="5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92553</xdr:rowOff>
    </xdr:from>
    <xdr:to>
      <xdr:col>55</xdr:col>
      <xdr:colOff>50800</xdr:colOff>
      <xdr:row>36</xdr:row>
      <xdr:rowOff>22703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70980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87113</xdr:rowOff>
    </xdr:from>
    <xdr:to>
      <xdr:col>50</xdr:col>
      <xdr:colOff>165100</xdr:colOff>
      <xdr:row>36</xdr:row>
      <xdr:rowOff>17263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8390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17229</xdr:rowOff>
    </xdr:from>
    <xdr:to>
      <xdr:col>46</xdr:col>
      <xdr:colOff>38100</xdr:colOff>
      <xdr:row>36</xdr:row>
      <xdr:rowOff>118829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109956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14939</xdr:rowOff>
    </xdr:from>
    <xdr:to>
      <xdr:col>41</xdr:col>
      <xdr:colOff>101600</xdr:colOff>
      <xdr:row>33</xdr:row>
      <xdr:rowOff>116539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62529</xdr:rowOff>
    </xdr:from>
    <xdr:to>
      <xdr:col>36</xdr:col>
      <xdr:colOff>165100</xdr:colOff>
      <xdr:row>36</xdr:row>
      <xdr:rowOff>164129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56187</xdr:rowOff>
    </xdr:from>
    <xdr:to>
      <xdr:col>55</xdr:col>
      <xdr:colOff>0</xdr:colOff>
      <xdr:row>58</xdr:row>
      <xdr:rowOff>106866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0287"/>
          <a:ext cx="838200" cy="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42552</xdr:rowOff>
    </xdr:from>
    <xdr:to>
      <xdr:col>50</xdr:col>
      <xdr:colOff>114300</xdr:colOff>
      <xdr:row>58</xdr:row>
      <xdr:rowOff>56187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6652"/>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23509</xdr:rowOff>
    </xdr:from>
    <xdr:to>
      <xdr:col>45</xdr:col>
      <xdr:colOff>177800</xdr:colOff>
      <xdr:row>58</xdr:row>
      <xdr:rowOff>42552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7609"/>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154484</xdr:rowOff>
    </xdr:from>
    <xdr:to>
      <xdr:col>41</xdr:col>
      <xdr:colOff>50800</xdr:colOff>
      <xdr:row>58</xdr:row>
      <xdr:rowOff>23509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7134"/>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56066</xdr:rowOff>
    </xdr:from>
    <xdr:to>
      <xdr:col>55</xdr:col>
      <xdr:colOff>50800</xdr:colOff>
      <xdr:row>58</xdr:row>
      <xdr:rowOff>157666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5387</xdr:rowOff>
    </xdr:from>
    <xdr:to>
      <xdr:col>50</xdr:col>
      <xdr:colOff>165100</xdr:colOff>
      <xdr:row>58</xdr:row>
      <xdr:rowOff>106987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123514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163202</xdr:rowOff>
    </xdr:from>
    <xdr:to>
      <xdr:col>46</xdr:col>
      <xdr:colOff>38100</xdr:colOff>
      <xdr:row>58</xdr:row>
      <xdr:rowOff>93352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109879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144159</xdr:rowOff>
    </xdr:from>
    <xdr:to>
      <xdr:col>41</xdr:col>
      <xdr:colOff>101600</xdr:colOff>
      <xdr:row>58</xdr:row>
      <xdr:rowOff>74309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90836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103684</xdr:rowOff>
    </xdr:from>
    <xdr:to>
      <xdr:col>36</xdr:col>
      <xdr:colOff>165100</xdr:colOff>
      <xdr:row>58</xdr:row>
      <xdr:rowOff>33834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50361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139957</xdr:rowOff>
    </xdr:from>
    <xdr:to>
      <xdr:col>55</xdr:col>
      <xdr:colOff>0</xdr:colOff>
      <xdr:row>79</xdr:row>
      <xdr:rowOff>27155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3057"/>
          <a:ext cx="838200" cy="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139957</xdr:rowOff>
    </xdr:from>
    <xdr:to>
      <xdr:col>50</xdr:col>
      <xdr:colOff>114300</xdr:colOff>
      <xdr:row>78</xdr:row>
      <xdr:rowOff>170025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3057"/>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97397</xdr:rowOff>
    </xdr:from>
    <xdr:to>
      <xdr:col>45</xdr:col>
      <xdr:colOff>177800</xdr:colOff>
      <xdr:row>78</xdr:row>
      <xdr:rowOff>170025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0497"/>
          <a:ext cx="889000" cy="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4755</xdr:rowOff>
    </xdr:from>
    <xdr:to>
      <xdr:col>41</xdr:col>
      <xdr:colOff>50800</xdr:colOff>
      <xdr:row>78</xdr:row>
      <xdr:rowOff>97397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7855"/>
          <a:ext cx="889000" cy="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147805</xdr:rowOff>
    </xdr:from>
    <xdr:to>
      <xdr:col>55</xdr:col>
      <xdr:colOff>50800</xdr:colOff>
      <xdr:row>79</xdr:row>
      <xdr:rowOff>77955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89157</xdr:rowOff>
    </xdr:from>
    <xdr:to>
      <xdr:col>50</xdr:col>
      <xdr:colOff>165100</xdr:colOff>
      <xdr:row>79</xdr:row>
      <xdr:rowOff>19307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35834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119225</xdr:rowOff>
    </xdr:from>
    <xdr:to>
      <xdr:col>46</xdr:col>
      <xdr:colOff>38100</xdr:colOff>
      <xdr:row>79</xdr:row>
      <xdr:rowOff>49375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40502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46597</xdr:rowOff>
    </xdr:from>
    <xdr:to>
      <xdr:col>41</xdr:col>
      <xdr:colOff>101600</xdr:colOff>
      <xdr:row>78</xdr:row>
      <xdr:rowOff>148197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164724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125405</xdr:rowOff>
    </xdr:from>
    <xdr:to>
      <xdr:col>36</xdr:col>
      <xdr:colOff>165100</xdr:colOff>
      <xdr:row>78</xdr:row>
      <xdr:rowOff>55555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72082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73422</xdr:rowOff>
    </xdr:from>
    <xdr:to>
      <xdr:col>55</xdr:col>
      <xdr:colOff>0</xdr:colOff>
      <xdr:row>97</xdr:row>
      <xdr:rowOff>124978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4072"/>
          <a:ext cx="838200" cy="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56631</xdr:rowOff>
    </xdr:from>
    <xdr:to>
      <xdr:col>50</xdr:col>
      <xdr:colOff>114300</xdr:colOff>
      <xdr:row>97</xdr:row>
      <xdr:rowOff>124978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87281"/>
          <a:ext cx="889000" cy="6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56631</xdr:rowOff>
    </xdr:from>
    <xdr:to>
      <xdr:col>45</xdr:col>
      <xdr:colOff>177800</xdr:colOff>
      <xdr:row>97</xdr:row>
      <xdr:rowOff>101997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7281"/>
          <a:ext cx="8890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101997</xdr:rowOff>
    </xdr:from>
    <xdr:to>
      <xdr:col>41</xdr:col>
      <xdr:colOff>50800</xdr:colOff>
      <xdr:row>98</xdr:row>
      <xdr:rowOff>38342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2647"/>
          <a:ext cx="889000" cy="1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87034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22622</xdr:rowOff>
    </xdr:from>
    <xdr:to>
      <xdr:col>55</xdr:col>
      <xdr:colOff>50800</xdr:colOff>
      <xdr:row>97</xdr:row>
      <xdr:rowOff>124222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74178</xdr:rowOff>
    </xdr:from>
    <xdr:to>
      <xdr:col>50</xdr:col>
      <xdr:colOff>165100</xdr:colOff>
      <xdr:row>98</xdr:row>
      <xdr:rowOff>4328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5831</xdr:rowOff>
    </xdr:from>
    <xdr:to>
      <xdr:col>46</xdr:col>
      <xdr:colOff>38100</xdr:colOff>
      <xdr:row>97</xdr:row>
      <xdr:rowOff>107431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51197</xdr:rowOff>
    </xdr:from>
    <xdr:to>
      <xdr:col>41</xdr:col>
      <xdr:colOff>101600</xdr:colOff>
      <xdr:row>97</xdr:row>
      <xdr:rowOff>152797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158992</xdr:rowOff>
    </xdr:from>
    <xdr:to>
      <xdr:col>36</xdr:col>
      <xdr:colOff>165100</xdr:colOff>
      <xdr:row>98</xdr:row>
      <xdr:rowOff>89142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143536</xdr:rowOff>
    </xdr:from>
    <xdr:to>
      <xdr:col>85</xdr:col>
      <xdr:colOff>127000</xdr:colOff>
      <xdr:row>37</xdr:row>
      <xdr:rowOff>143650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871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143536</xdr:rowOff>
    </xdr:from>
    <xdr:to>
      <xdr:col>81</xdr:col>
      <xdr:colOff>50800</xdr:colOff>
      <xdr:row>37</xdr:row>
      <xdr:rowOff>169628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7186"/>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160837</xdr:rowOff>
    </xdr:from>
    <xdr:to>
      <xdr:col>76</xdr:col>
      <xdr:colOff>114300</xdr:colOff>
      <xdr:row>37</xdr:row>
      <xdr:rowOff>169628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4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102241</xdr:rowOff>
    </xdr:from>
    <xdr:to>
      <xdr:col>71</xdr:col>
      <xdr:colOff>177800</xdr:colOff>
      <xdr:row>37</xdr:row>
      <xdr:rowOff>160837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74441"/>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92850</xdr:rowOff>
    </xdr:from>
    <xdr:to>
      <xdr:col>85</xdr:col>
      <xdr:colOff>177800</xdr:colOff>
      <xdr:row>38</xdr:row>
      <xdr:rowOff>23000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115727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92736</xdr:rowOff>
    </xdr:from>
    <xdr:to>
      <xdr:col>81</xdr:col>
      <xdr:colOff>101600</xdr:colOff>
      <xdr:row>38</xdr:row>
      <xdr:rowOff>22885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36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118828</xdr:rowOff>
    </xdr:from>
    <xdr:to>
      <xdr:col>76</xdr:col>
      <xdr:colOff>165100</xdr:colOff>
      <xdr:row>38</xdr:row>
      <xdr:rowOff>48978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65505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110036</xdr:rowOff>
    </xdr:from>
    <xdr:to>
      <xdr:col>72</xdr:col>
      <xdr:colOff>38100</xdr:colOff>
      <xdr:row>38</xdr:row>
      <xdr:rowOff>40187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36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56713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51441</xdr:rowOff>
    </xdr:from>
    <xdr:to>
      <xdr:col>67</xdr:col>
      <xdr:colOff>101600</xdr:colOff>
      <xdr:row>36</xdr:row>
      <xdr:rowOff>153041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98118</xdr:rowOff>
    </xdr:from>
    <xdr:to>
      <xdr:col>85</xdr:col>
      <xdr:colOff>127000</xdr:colOff>
      <xdr:row>75</xdr:row>
      <xdr:rowOff>152702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6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152702</xdr:rowOff>
    </xdr:from>
    <xdr:to>
      <xdr:col>81</xdr:col>
      <xdr:colOff>50800</xdr:colOff>
      <xdr:row>76</xdr:row>
      <xdr:rowOff>34457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11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34457</xdr:rowOff>
    </xdr:from>
    <xdr:to>
      <xdr:col>76</xdr:col>
      <xdr:colOff>114300</xdr:colOff>
      <xdr:row>76</xdr:row>
      <xdr:rowOff>37809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4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27187</xdr:rowOff>
    </xdr:from>
    <xdr:to>
      <xdr:col>71</xdr:col>
      <xdr:colOff>177800</xdr:colOff>
      <xdr:row>76</xdr:row>
      <xdr:rowOff>37809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47318</xdr:rowOff>
    </xdr:from>
    <xdr:to>
      <xdr:col>85</xdr:col>
      <xdr:colOff>177800</xdr:colOff>
      <xdr:row>75</xdr:row>
      <xdr:rowOff>148918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70195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101903</xdr:rowOff>
    </xdr:from>
    <xdr:to>
      <xdr:col>81</xdr:col>
      <xdr:colOff>101600</xdr:colOff>
      <xdr:row>76</xdr:row>
      <xdr:rowOff>32054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60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48580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155107</xdr:rowOff>
    </xdr:from>
    <xdr:to>
      <xdr:col>76</xdr:col>
      <xdr:colOff>165100</xdr:colOff>
      <xdr:row>76</xdr:row>
      <xdr:rowOff>85257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158459</xdr:rowOff>
    </xdr:from>
    <xdr:to>
      <xdr:col>72</xdr:col>
      <xdr:colOff>38100</xdr:colOff>
      <xdr:row>76</xdr:row>
      <xdr:rowOff>88609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105136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147837</xdr:rowOff>
    </xdr:from>
    <xdr:to>
      <xdr:col>67</xdr:col>
      <xdr:colOff>101600</xdr:colOff>
      <xdr:row>76</xdr:row>
      <xdr:rowOff>77987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94514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16078</xdr:rowOff>
    </xdr:from>
    <xdr:to>
      <xdr:col>85</xdr:col>
      <xdr:colOff>127000</xdr:colOff>
      <xdr:row>99</xdr:row>
      <xdr:rowOff>44148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9628"/>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150667</xdr:rowOff>
    </xdr:from>
    <xdr:to>
      <xdr:col>81</xdr:col>
      <xdr:colOff>50800</xdr:colOff>
      <xdr:row>99</xdr:row>
      <xdr:rowOff>44148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2767"/>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150667</xdr:rowOff>
    </xdr:from>
    <xdr:to>
      <xdr:col>76</xdr:col>
      <xdr:colOff>114300</xdr:colOff>
      <xdr:row>99</xdr:row>
      <xdr:rowOff>42197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2767"/>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11502</xdr:rowOff>
    </xdr:from>
    <xdr:to>
      <xdr:col>71</xdr:col>
      <xdr:colOff>177800</xdr:colOff>
      <xdr:row>99</xdr:row>
      <xdr:rowOff>42197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5052"/>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136728</xdr:rowOff>
    </xdr:from>
    <xdr:to>
      <xdr:col>85</xdr:col>
      <xdr:colOff>177800</xdr:colOff>
      <xdr:row>99</xdr:row>
      <xdr:rowOff>66878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164798</xdr:rowOff>
    </xdr:from>
    <xdr:to>
      <xdr:col>81</xdr:col>
      <xdr:colOff>101600</xdr:colOff>
      <xdr:row>99</xdr:row>
      <xdr:rowOff>94948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86075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99867</xdr:rowOff>
    </xdr:from>
    <xdr:to>
      <xdr:col>76</xdr:col>
      <xdr:colOff>165100</xdr:colOff>
      <xdr:row>99</xdr:row>
      <xdr:rowOff>30017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21144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162847</xdr:rowOff>
    </xdr:from>
    <xdr:to>
      <xdr:col>72</xdr:col>
      <xdr:colOff>38100</xdr:colOff>
      <xdr:row>99</xdr:row>
      <xdr:rowOff>92997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84124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132152</xdr:rowOff>
    </xdr:from>
    <xdr:to>
      <xdr:col>67</xdr:col>
      <xdr:colOff>101600</xdr:colOff>
      <xdr:row>99</xdr:row>
      <xdr:rowOff>62302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114463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9563"/>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114463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95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63663</xdr:rowOff>
    </xdr:from>
    <xdr:to>
      <xdr:col>112</xdr:col>
      <xdr:colOff>38100</xdr:colOff>
      <xdr:row>38</xdr:row>
      <xdr:rowOff>165263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156390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44145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44164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44164</xdr:rowOff>
    </xdr:from>
    <xdr:to>
      <xdr:col>107</xdr:col>
      <xdr:colOff>50800</xdr:colOff>
      <xdr:row>59</xdr:row>
      <xdr:rowOff>44164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44164</xdr:rowOff>
    </xdr:from>
    <xdr:to>
      <xdr:col>102</xdr:col>
      <xdr:colOff>114300</xdr:colOff>
      <xdr:row>59</xdr:row>
      <xdr:rowOff>44164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86072</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164814</xdr:rowOff>
    </xdr:from>
    <xdr:to>
      <xdr:col>102</xdr:col>
      <xdr:colOff>165100</xdr:colOff>
      <xdr:row>59</xdr:row>
      <xdr:rowOff>94964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86091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164814</xdr:rowOff>
    </xdr:from>
    <xdr:to>
      <xdr:col>98</xdr:col>
      <xdr:colOff>38100</xdr:colOff>
      <xdr:row>59</xdr:row>
      <xdr:rowOff>94964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86091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67342</xdr:rowOff>
    </xdr:from>
    <xdr:to>
      <xdr:col>116</xdr:col>
      <xdr:colOff>63500</xdr:colOff>
      <xdr:row>74</xdr:row>
      <xdr:rowOff>163050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54642"/>
          <a:ext cx="8382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154015</xdr:rowOff>
    </xdr:from>
    <xdr:to>
      <xdr:col>111</xdr:col>
      <xdr:colOff>177800</xdr:colOff>
      <xdr:row>74</xdr:row>
      <xdr:rowOff>163050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4131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154015</xdr:rowOff>
    </xdr:from>
    <xdr:to>
      <xdr:col>107</xdr:col>
      <xdr:colOff>50800</xdr:colOff>
      <xdr:row>75</xdr:row>
      <xdr:rowOff>6993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4131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6993</xdr:rowOff>
    </xdr:from>
    <xdr:to>
      <xdr:col>102</xdr:col>
      <xdr:colOff>114300</xdr:colOff>
      <xdr:row>75</xdr:row>
      <xdr:rowOff>70815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65743"/>
          <a:ext cx="8890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16542</xdr:rowOff>
    </xdr:from>
    <xdr:to>
      <xdr:col>116</xdr:col>
      <xdr:colOff>114300</xdr:colOff>
      <xdr:row>74</xdr:row>
      <xdr:rowOff>118142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39419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5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112250</xdr:rowOff>
    </xdr:from>
    <xdr:to>
      <xdr:col>112</xdr:col>
      <xdr:colOff>38100</xdr:colOff>
      <xdr:row>75</xdr:row>
      <xdr:rowOff>42400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58927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103215</xdr:rowOff>
    </xdr:from>
    <xdr:to>
      <xdr:col>107</xdr:col>
      <xdr:colOff>101600</xdr:colOff>
      <xdr:row>75</xdr:row>
      <xdr:rowOff>33365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49892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127643</xdr:rowOff>
    </xdr:from>
    <xdr:to>
      <xdr:col>102</xdr:col>
      <xdr:colOff>165100</xdr:colOff>
      <xdr:row>75</xdr:row>
      <xdr:rowOff>57793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74320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20015</xdr:rowOff>
    </xdr:from>
    <xdr:to>
      <xdr:col>98</xdr:col>
      <xdr:colOff>38100</xdr:colOff>
      <xdr:row>75</xdr:row>
      <xdr:rowOff>121615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138142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年熊本地震並びに豪雨に係る事業はほぼ完了したが、類似団体よりも非常に高い水準である。これは地形的に災害が発生しやすい場所に位置していることに加え近年の集中豪雨の規模が大きくなってい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扶助費については町の独自施策であるこども医療費の助成事業、県の施策である重心医療扶助制度により類似団体平均よりも高い水準にあるものと思われる。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交付税の合併算定替の縮減に合わせ、合併特例債を活用し基金の造成を行っていることが影響している。併せて当該基金造成に係る起債の償還がおおむね令和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117348</xdr:rowOff>
    </xdr:from>
    <xdr:to>
      <xdr:col>24</xdr:col>
      <xdr:colOff>63500</xdr:colOff>
      <xdr:row>38</xdr:row>
      <xdr:rowOff>5080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0998"/>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143764</xdr:rowOff>
    </xdr:from>
    <xdr:to>
      <xdr:col>19</xdr:col>
      <xdr:colOff>177800</xdr:colOff>
      <xdr:row>38</xdr:row>
      <xdr:rowOff>5080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74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79248</xdr:rowOff>
    </xdr:from>
    <xdr:to>
      <xdr:col>15</xdr:col>
      <xdr:colOff>50800</xdr:colOff>
      <xdr:row>37</xdr:row>
      <xdr:rowOff>143764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2898"/>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37</xdr:row>
      <xdr:rowOff>79248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740"/>
          <a:ext cx="889000" cy="2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125730</xdr:rowOff>
    </xdr:from>
    <xdr:to>
      <xdr:col>20</xdr:col>
      <xdr:colOff>38100</xdr:colOff>
      <xdr:row>38</xdr:row>
      <xdr:rowOff>55880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92964</xdr:rowOff>
    </xdr:from>
    <xdr:to>
      <xdr:col>15</xdr:col>
      <xdr:colOff>101600</xdr:colOff>
      <xdr:row>38</xdr:row>
      <xdr:rowOff>23114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28448</xdr:rowOff>
    </xdr:from>
    <xdr:to>
      <xdr:col>10</xdr:col>
      <xdr:colOff>165100</xdr:colOff>
      <xdr:row>37</xdr:row>
      <xdr:rowOff>130048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121175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69867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62140</xdr:rowOff>
    </xdr:from>
    <xdr:to>
      <xdr:col>24</xdr:col>
      <xdr:colOff>63500</xdr:colOff>
      <xdr:row>58</xdr:row>
      <xdr:rowOff>68700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6240"/>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68700</xdr:rowOff>
    </xdr:from>
    <xdr:to>
      <xdr:col>19</xdr:col>
      <xdr:colOff>177800</xdr:colOff>
      <xdr:row>58</xdr:row>
      <xdr:rowOff>72616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280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42503</xdr:rowOff>
    </xdr:from>
    <xdr:to>
      <xdr:col>15</xdr:col>
      <xdr:colOff>50800</xdr:colOff>
      <xdr:row>58</xdr:row>
      <xdr:rowOff>72616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6603"/>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42503</xdr:rowOff>
    </xdr:from>
    <xdr:to>
      <xdr:col>10</xdr:col>
      <xdr:colOff>114300</xdr:colOff>
      <xdr:row>58</xdr:row>
      <xdr:rowOff>77124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6603"/>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11340</xdr:rowOff>
    </xdr:from>
    <xdr:to>
      <xdr:col>24</xdr:col>
      <xdr:colOff>114300</xdr:colOff>
      <xdr:row>58</xdr:row>
      <xdr:rowOff>112940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17900</xdr:rowOff>
    </xdr:from>
    <xdr:to>
      <xdr:col>20</xdr:col>
      <xdr:colOff>38100</xdr:colOff>
      <xdr:row>58</xdr:row>
      <xdr:rowOff>119500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21816</xdr:rowOff>
    </xdr:from>
    <xdr:to>
      <xdr:col>15</xdr:col>
      <xdr:colOff>101600</xdr:colOff>
      <xdr:row>58</xdr:row>
      <xdr:rowOff>123416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163153</xdr:rowOff>
    </xdr:from>
    <xdr:to>
      <xdr:col>10</xdr:col>
      <xdr:colOff>165100</xdr:colOff>
      <xdr:row>58</xdr:row>
      <xdr:rowOff>93303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84430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26324</xdr:rowOff>
    </xdr:from>
    <xdr:to>
      <xdr:col>6</xdr:col>
      <xdr:colOff>38100</xdr:colOff>
      <xdr:row>58</xdr:row>
      <xdr:rowOff>127924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95529</xdr:rowOff>
    </xdr:from>
    <xdr:to>
      <xdr:col>24</xdr:col>
      <xdr:colOff>63500</xdr:colOff>
      <xdr:row>73</xdr:row>
      <xdr:rowOff>137048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11379"/>
          <a:ext cx="8382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90997</xdr:rowOff>
    </xdr:from>
    <xdr:to>
      <xdr:col>19</xdr:col>
      <xdr:colOff>177800</xdr:colOff>
      <xdr:row>73</xdr:row>
      <xdr:rowOff>137048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06847"/>
          <a:ext cx="8890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90997</xdr:rowOff>
    </xdr:from>
    <xdr:to>
      <xdr:col>15</xdr:col>
      <xdr:colOff>50800</xdr:colOff>
      <xdr:row>74</xdr:row>
      <xdr:rowOff>95946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06847"/>
          <a:ext cx="889000" cy="1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95946</xdr:rowOff>
    </xdr:from>
    <xdr:to>
      <xdr:col>10</xdr:col>
      <xdr:colOff>114300</xdr:colOff>
      <xdr:row>74</xdr:row>
      <xdr:rowOff>161291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783246"/>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121756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44729</xdr:rowOff>
    </xdr:from>
    <xdr:to>
      <xdr:col>24</xdr:col>
      <xdr:colOff>114300</xdr:colOff>
      <xdr:row>73</xdr:row>
      <xdr:rowOff>146329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67606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86248</xdr:rowOff>
    </xdr:from>
    <xdr:to>
      <xdr:col>20</xdr:col>
      <xdr:colOff>38100</xdr:colOff>
      <xdr:row>74</xdr:row>
      <xdr:rowOff>16398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32925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37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40197</xdr:rowOff>
    </xdr:from>
    <xdr:to>
      <xdr:col>15</xdr:col>
      <xdr:colOff>101600</xdr:colOff>
      <xdr:row>73</xdr:row>
      <xdr:rowOff>141797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158324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45146</xdr:rowOff>
    </xdr:from>
    <xdr:to>
      <xdr:col>10</xdr:col>
      <xdr:colOff>165100</xdr:colOff>
      <xdr:row>74</xdr:row>
      <xdr:rowOff>146746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163273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5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110491</xdr:rowOff>
    </xdr:from>
    <xdr:to>
      <xdr:col>6</xdr:col>
      <xdr:colOff>38100</xdr:colOff>
      <xdr:row>75</xdr:row>
      <xdr:rowOff>40641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167415</xdr:rowOff>
    </xdr:from>
    <xdr:to>
      <xdr:col>24</xdr:col>
      <xdr:colOff>63500</xdr:colOff>
      <xdr:row>96</xdr:row>
      <xdr:rowOff>20859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55165"/>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46118</xdr:rowOff>
    </xdr:from>
    <xdr:to>
      <xdr:col>19</xdr:col>
      <xdr:colOff>177800</xdr:colOff>
      <xdr:row>95</xdr:row>
      <xdr:rowOff>167415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333868"/>
          <a:ext cx="889000" cy="1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46118</xdr:rowOff>
    </xdr:from>
    <xdr:to>
      <xdr:col>15</xdr:col>
      <xdr:colOff>50800</xdr:colOff>
      <xdr:row>96</xdr:row>
      <xdr:rowOff>59423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33868"/>
          <a:ext cx="8890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59423</xdr:rowOff>
    </xdr:from>
    <xdr:to>
      <xdr:col>10</xdr:col>
      <xdr:colOff>114300</xdr:colOff>
      <xdr:row>96</xdr:row>
      <xdr:rowOff>138260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141509</xdr:rowOff>
    </xdr:from>
    <xdr:to>
      <xdr:col>24</xdr:col>
      <xdr:colOff>114300</xdr:colOff>
      <xdr:row>96</xdr:row>
      <xdr:rowOff>71659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119936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116615</xdr:rowOff>
    </xdr:from>
    <xdr:to>
      <xdr:col>20</xdr:col>
      <xdr:colOff>38100</xdr:colOff>
      <xdr:row>96</xdr:row>
      <xdr:rowOff>46765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4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166768</xdr:rowOff>
    </xdr:from>
    <xdr:to>
      <xdr:col>15</xdr:col>
      <xdr:colOff>101600</xdr:colOff>
      <xdr:row>95</xdr:row>
      <xdr:rowOff>96918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113445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8623</xdr:rowOff>
    </xdr:from>
    <xdr:to>
      <xdr:col>10</xdr:col>
      <xdr:colOff>165100</xdr:colOff>
      <xdr:row>96</xdr:row>
      <xdr:rowOff>110223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101350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87460</xdr:rowOff>
    </xdr:from>
    <xdr:to>
      <xdr:col>6</xdr:col>
      <xdr:colOff>38100</xdr:colOff>
      <xdr:row>97</xdr:row>
      <xdr:rowOff>17610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68072</xdr:rowOff>
    </xdr:from>
    <xdr:to>
      <xdr:col>55</xdr:col>
      <xdr:colOff>0</xdr:colOff>
      <xdr:row>57</xdr:row>
      <xdr:rowOff>330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69272"/>
          <a:ext cx="8382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68072</xdr:rowOff>
    </xdr:from>
    <xdr:to>
      <xdr:col>50</xdr:col>
      <xdr:colOff>114300</xdr:colOff>
      <xdr:row>57</xdr:row>
      <xdr:rowOff>17399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6927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109380</xdr:rowOff>
    </xdr:from>
    <xdr:to>
      <xdr:col>45</xdr:col>
      <xdr:colOff>177800</xdr:colOff>
      <xdr:row>57</xdr:row>
      <xdr:rowOff>17399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0580"/>
          <a:ext cx="889000" cy="7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109380</xdr:rowOff>
    </xdr:from>
    <xdr:to>
      <xdr:col>41</xdr:col>
      <xdr:colOff>50800</xdr:colOff>
      <xdr:row>56</xdr:row>
      <xdr:rowOff>158728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0580"/>
          <a:ext cx="889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120980</xdr:rowOff>
    </xdr:from>
    <xdr:to>
      <xdr:col>55</xdr:col>
      <xdr:colOff>50800</xdr:colOff>
      <xdr:row>57</xdr:row>
      <xdr:rowOff>51130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99407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17272</xdr:rowOff>
    </xdr:from>
    <xdr:to>
      <xdr:col>50</xdr:col>
      <xdr:colOff>165100</xdr:colOff>
      <xdr:row>56</xdr:row>
      <xdr:rowOff>118872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138049</xdr:rowOff>
    </xdr:from>
    <xdr:to>
      <xdr:col>46</xdr:col>
      <xdr:colOff>38100</xdr:colOff>
      <xdr:row>57</xdr:row>
      <xdr:rowOff>68199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58580</xdr:rowOff>
    </xdr:from>
    <xdr:to>
      <xdr:col>41</xdr:col>
      <xdr:colOff>101600</xdr:colOff>
      <xdr:row>56</xdr:row>
      <xdr:rowOff>160180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107928</xdr:rowOff>
    </xdr:from>
    <xdr:to>
      <xdr:col>36</xdr:col>
      <xdr:colOff>165100</xdr:colOff>
      <xdr:row>57</xdr:row>
      <xdr:rowOff>38078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54605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161344</xdr:rowOff>
    </xdr:from>
    <xdr:to>
      <xdr:col>55</xdr:col>
      <xdr:colOff>0</xdr:colOff>
      <xdr:row>78</xdr:row>
      <xdr:rowOff>50154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62994"/>
          <a:ext cx="838200" cy="6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167151</xdr:rowOff>
    </xdr:from>
    <xdr:to>
      <xdr:col>50</xdr:col>
      <xdr:colOff>114300</xdr:colOff>
      <xdr:row>78</xdr:row>
      <xdr:rowOff>50154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68801"/>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119766</xdr:rowOff>
    </xdr:from>
    <xdr:to>
      <xdr:col>45</xdr:col>
      <xdr:colOff>177800</xdr:colOff>
      <xdr:row>77</xdr:row>
      <xdr:rowOff>167151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21416"/>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119766</xdr:rowOff>
    </xdr:from>
    <xdr:to>
      <xdr:col>41</xdr:col>
      <xdr:colOff>50800</xdr:colOff>
      <xdr:row>78</xdr:row>
      <xdr:rowOff>61464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21416"/>
          <a:ext cx="889000" cy="1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28153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110544</xdr:rowOff>
    </xdr:from>
    <xdr:to>
      <xdr:col>55</xdr:col>
      <xdr:colOff>50800</xdr:colOff>
      <xdr:row>78</xdr:row>
      <xdr:rowOff>40694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88971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170804</xdr:rowOff>
    </xdr:from>
    <xdr:to>
      <xdr:col>50</xdr:col>
      <xdr:colOff>165100</xdr:colOff>
      <xdr:row>78</xdr:row>
      <xdr:rowOff>100954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92081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116351</xdr:rowOff>
    </xdr:from>
    <xdr:to>
      <xdr:col>46</xdr:col>
      <xdr:colOff>38100</xdr:colOff>
      <xdr:row>78</xdr:row>
      <xdr:rowOff>46501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37628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68966</xdr:rowOff>
    </xdr:from>
    <xdr:to>
      <xdr:col>41</xdr:col>
      <xdr:colOff>101600</xdr:colOff>
      <xdr:row>77</xdr:row>
      <xdr:rowOff>170566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10664</xdr:rowOff>
    </xdr:from>
    <xdr:to>
      <xdr:col>36</xdr:col>
      <xdr:colOff>165100</xdr:colOff>
      <xdr:row>78</xdr:row>
      <xdr:rowOff>112264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103391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47239</xdr:rowOff>
    </xdr:from>
    <xdr:to>
      <xdr:col>55</xdr:col>
      <xdr:colOff>0</xdr:colOff>
      <xdr:row>98</xdr:row>
      <xdr:rowOff>51299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9339"/>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47239</xdr:rowOff>
    </xdr:from>
    <xdr:to>
      <xdr:col>50</xdr:col>
      <xdr:colOff>114300</xdr:colOff>
      <xdr:row>98</xdr:row>
      <xdr:rowOff>48944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9339"/>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12861</xdr:rowOff>
    </xdr:from>
    <xdr:to>
      <xdr:col>45</xdr:col>
      <xdr:colOff>177800</xdr:colOff>
      <xdr:row>98</xdr:row>
      <xdr:rowOff>48944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14961"/>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12861</xdr:rowOff>
    </xdr:from>
    <xdr:to>
      <xdr:col>41</xdr:col>
      <xdr:colOff>50800</xdr:colOff>
      <xdr:row>98</xdr:row>
      <xdr:rowOff>22974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4961"/>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xdr:rowOff>
    </xdr:from>
    <xdr:to>
      <xdr:col>55</xdr:col>
      <xdr:colOff>50800</xdr:colOff>
      <xdr:row>98</xdr:row>
      <xdr:rowOff>102099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167889</xdr:rowOff>
    </xdr:from>
    <xdr:to>
      <xdr:col>50</xdr:col>
      <xdr:colOff>165100</xdr:colOff>
      <xdr:row>98</xdr:row>
      <xdr:rowOff>98039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169594</xdr:rowOff>
    </xdr:from>
    <xdr:to>
      <xdr:col>46</xdr:col>
      <xdr:colOff>38100</xdr:colOff>
      <xdr:row>98</xdr:row>
      <xdr:rowOff>99744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90871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133511</xdr:rowOff>
    </xdr:from>
    <xdr:to>
      <xdr:col>41</xdr:col>
      <xdr:colOff>101600</xdr:colOff>
      <xdr:row>98</xdr:row>
      <xdr:rowOff>63661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80188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143624</xdr:rowOff>
    </xdr:from>
    <xdr:to>
      <xdr:col>36</xdr:col>
      <xdr:colOff>165100</xdr:colOff>
      <xdr:row>98</xdr:row>
      <xdr:rowOff>73774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90301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79693</xdr:rowOff>
    </xdr:from>
    <xdr:to>
      <xdr:col>85</xdr:col>
      <xdr:colOff>127000</xdr:colOff>
      <xdr:row>38</xdr:row>
      <xdr:rowOff>92576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4793"/>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66107</xdr:rowOff>
    </xdr:from>
    <xdr:to>
      <xdr:col>81</xdr:col>
      <xdr:colOff>50800</xdr:colOff>
      <xdr:row>38</xdr:row>
      <xdr:rowOff>92576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81207"/>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30217</xdr:rowOff>
    </xdr:from>
    <xdr:to>
      <xdr:col>76</xdr:col>
      <xdr:colOff>114300</xdr:colOff>
      <xdr:row>38</xdr:row>
      <xdr:rowOff>66107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4531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133773</xdr:rowOff>
    </xdr:from>
    <xdr:to>
      <xdr:col>71</xdr:col>
      <xdr:colOff>177800</xdr:colOff>
      <xdr:row>38</xdr:row>
      <xdr:rowOff>30217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7742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28893</xdr:rowOff>
    </xdr:from>
    <xdr:to>
      <xdr:col>85</xdr:col>
      <xdr:colOff>177800</xdr:colOff>
      <xdr:row>38</xdr:row>
      <xdr:rowOff>130493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41776</xdr:rowOff>
    </xdr:from>
    <xdr:to>
      <xdr:col>81</xdr:col>
      <xdr:colOff>101600</xdr:colOff>
      <xdr:row>38</xdr:row>
      <xdr:rowOff>143376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15307</xdr:rowOff>
    </xdr:from>
    <xdr:to>
      <xdr:col>76</xdr:col>
      <xdr:colOff>165100</xdr:colOff>
      <xdr:row>38</xdr:row>
      <xdr:rowOff>116907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108034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150867</xdr:rowOff>
    </xdr:from>
    <xdr:to>
      <xdr:col>72</xdr:col>
      <xdr:colOff>38100</xdr:colOff>
      <xdr:row>38</xdr:row>
      <xdr:rowOff>81017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82973</xdr:rowOff>
    </xdr:from>
    <xdr:to>
      <xdr:col>67</xdr:col>
      <xdr:colOff>101600</xdr:colOff>
      <xdr:row>38</xdr:row>
      <xdr:rowOff>13123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29650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45027</xdr:rowOff>
    </xdr:from>
    <xdr:to>
      <xdr:col>85</xdr:col>
      <xdr:colOff>127000</xdr:colOff>
      <xdr:row>58</xdr:row>
      <xdr:rowOff>50412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9127"/>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44442</xdr:rowOff>
    </xdr:from>
    <xdr:to>
      <xdr:col>81</xdr:col>
      <xdr:colOff>50800</xdr:colOff>
      <xdr:row>58</xdr:row>
      <xdr:rowOff>50412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8542"/>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4630</xdr:rowOff>
    </xdr:from>
    <xdr:to>
      <xdr:col>76</xdr:col>
      <xdr:colOff>114300</xdr:colOff>
      <xdr:row>58</xdr:row>
      <xdr:rowOff>44442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8730"/>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143566</xdr:rowOff>
    </xdr:from>
    <xdr:to>
      <xdr:col>71</xdr:col>
      <xdr:colOff>177800</xdr:colOff>
      <xdr:row>58</xdr:row>
      <xdr:rowOff>4630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16216"/>
          <a:ext cx="889000" cy="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165677</xdr:rowOff>
    </xdr:from>
    <xdr:to>
      <xdr:col>85</xdr:col>
      <xdr:colOff>177800</xdr:colOff>
      <xdr:row>58</xdr:row>
      <xdr:rowOff>95827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80604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171062</xdr:rowOff>
    </xdr:from>
    <xdr:to>
      <xdr:col>81</xdr:col>
      <xdr:colOff>101600</xdr:colOff>
      <xdr:row>58</xdr:row>
      <xdr:rowOff>101212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92339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165092</xdr:rowOff>
    </xdr:from>
    <xdr:to>
      <xdr:col>76</xdr:col>
      <xdr:colOff>165100</xdr:colOff>
      <xdr:row>58</xdr:row>
      <xdr:rowOff>95242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125280</xdr:rowOff>
    </xdr:from>
    <xdr:to>
      <xdr:col>72</xdr:col>
      <xdr:colOff>38100</xdr:colOff>
      <xdr:row>58</xdr:row>
      <xdr:rowOff>55430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71957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92766</xdr:rowOff>
    </xdr:from>
    <xdr:to>
      <xdr:col>67</xdr:col>
      <xdr:colOff>101600</xdr:colOff>
      <xdr:row>58</xdr:row>
      <xdr:rowOff>22916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39443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143535</xdr:rowOff>
    </xdr:from>
    <xdr:to>
      <xdr:col>85</xdr:col>
      <xdr:colOff>127000</xdr:colOff>
      <xdr:row>77</xdr:row>
      <xdr:rowOff>143650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51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143535</xdr:rowOff>
    </xdr:from>
    <xdr:to>
      <xdr:col>81</xdr:col>
      <xdr:colOff>50800</xdr:colOff>
      <xdr:row>77</xdr:row>
      <xdr:rowOff>169628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4518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160837</xdr:rowOff>
    </xdr:from>
    <xdr:to>
      <xdr:col>76</xdr:col>
      <xdr:colOff>114300</xdr:colOff>
      <xdr:row>77</xdr:row>
      <xdr:rowOff>169628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2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102242</xdr:rowOff>
    </xdr:from>
    <xdr:to>
      <xdr:col>71</xdr:col>
      <xdr:colOff>177800</xdr:colOff>
      <xdr:row>77</xdr:row>
      <xdr:rowOff>160837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132442"/>
          <a:ext cx="889000" cy="2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92850</xdr:rowOff>
    </xdr:from>
    <xdr:to>
      <xdr:col>85</xdr:col>
      <xdr:colOff>177800</xdr:colOff>
      <xdr:row>78</xdr:row>
      <xdr:rowOff>23000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115727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92735</xdr:rowOff>
    </xdr:from>
    <xdr:to>
      <xdr:col>81</xdr:col>
      <xdr:colOff>101600</xdr:colOff>
      <xdr:row>78</xdr:row>
      <xdr:rowOff>22885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39412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118828</xdr:rowOff>
    </xdr:from>
    <xdr:to>
      <xdr:col>76</xdr:col>
      <xdr:colOff>165100</xdr:colOff>
      <xdr:row>78</xdr:row>
      <xdr:rowOff>48978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65505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110037</xdr:rowOff>
    </xdr:from>
    <xdr:to>
      <xdr:col>72</xdr:col>
      <xdr:colOff>38100</xdr:colOff>
      <xdr:row>78</xdr:row>
      <xdr:rowOff>40187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56714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51442</xdr:rowOff>
    </xdr:from>
    <xdr:to>
      <xdr:col>67</xdr:col>
      <xdr:colOff>101600</xdr:colOff>
      <xdr:row>76</xdr:row>
      <xdr:rowOff>153042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169569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98118</xdr:rowOff>
    </xdr:from>
    <xdr:to>
      <xdr:col>85</xdr:col>
      <xdr:colOff>127000</xdr:colOff>
      <xdr:row>95</xdr:row>
      <xdr:rowOff>152702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85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152702</xdr:rowOff>
    </xdr:from>
    <xdr:to>
      <xdr:col>81</xdr:col>
      <xdr:colOff>50800</xdr:colOff>
      <xdr:row>96</xdr:row>
      <xdr:rowOff>34457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40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34457</xdr:rowOff>
    </xdr:from>
    <xdr:to>
      <xdr:col>76</xdr:col>
      <xdr:colOff>114300</xdr:colOff>
      <xdr:row>96</xdr:row>
      <xdr:rowOff>37809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93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27147</xdr:rowOff>
    </xdr:from>
    <xdr:to>
      <xdr:col>71</xdr:col>
      <xdr:colOff>177800</xdr:colOff>
      <xdr:row>96</xdr:row>
      <xdr:rowOff>37809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47318</xdr:rowOff>
    </xdr:from>
    <xdr:to>
      <xdr:col>85</xdr:col>
      <xdr:colOff>177800</xdr:colOff>
      <xdr:row>95</xdr:row>
      <xdr:rowOff>148918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70195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101902</xdr:rowOff>
    </xdr:from>
    <xdr:to>
      <xdr:col>81</xdr:col>
      <xdr:colOff>101600</xdr:colOff>
      <xdr:row>96</xdr:row>
      <xdr:rowOff>32052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48579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155107</xdr:rowOff>
    </xdr:from>
    <xdr:to>
      <xdr:col>76</xdr:col>
      <xdr:colOff>165100</xdr:colOff>
      <xdr:row>96</xdr:row>
      <xdr:rowOff>85257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158459</xdr:rowOff>
    </xdr:from>
    <xdr:to>
      <xdr:col>72</xdr:col>
      <xdr:colOff>38100</xdr:colOff>
      <xdr:row>96</xdr:row>
      <xdr:rowOff>88609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147797</xdr:rowOff>
    </xdr:from>
    <xdr:to>
      <xdr:col>67</xdr:col>
      <xdr:colOff>101600</xdr:colOff>
      <xdr:row>96</xdr:row>
      <xdr:rowOff>77947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総務費では、旧工場跡地の解体や行政のＤＸ化の推進に伴う経費、物価高騰対策として実施したＬＰガス使用世帯支援事業等が主な増加要因として挙げられる。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商工費では、物価高騰への対応として地域通貨発行事業などの地域経済活性化対策を講じたことにより増加した。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年熊本地震及び豪雨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の影響による事業はほぼ完了してきたところであるが、近年の集中豪雨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による災害の発生件数が増加傾向にあることから横ばいとなった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公債費について増嵩がみられる原因は合併特例債を活用し基金の造成を行っていることが大きく影響している。当該、基金造成に係る起債の償還がおおむね令和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年をピークに続き高い水準が続くため、今後地方債の発行に際しては、交付税措置率の高いものを活用する、発行額の抑制を行う等、健全な財政運営を行うことに念頭に置くこととする。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等の不測の事態や財源不足に備えるため歳出不用額を積み立てつつ、予防接種事業、公共施設の修繕、災害復旧事業等に対する取り崩しを行ったが、財政調整基金残高は増加した。しかし、標準財政規模が増加したため割合については減少となった。臨時的経費の増加により取り崩し額が増加したため、実質単年度収支が減少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財政調整基金残高については、今後宇城広域連合で実施した大型施設整備に係る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公債費負担金について令和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億円の一般財源が必要となる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と予測され、減債基金での対応も限られていく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ため、減少してい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年度決算は、すべての会計において黒字となったが、前年度に比べて一般会計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及び国民健康保険特別会計において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標準財政規模に対する黒字の割合が減少した。介護保険特別会計は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黒字の割合が増加し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が、その他の会計では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増加したものはなかった。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簡易水道事業会計及び</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生活排水特別会計についても現在時点で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赤字ではないが、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財源不足分を基準外繰出で赤字補填している状況にある。これらの公営企業会計は独立採算できるよう、使用料の適正化など健全な財政運営に努める必要がある。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年熊本地震関連事業の元金の償還割合が増加してきたことにより、元利償還金全体として増加した。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今後、組合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が起こした地方債の元利償還金に対する負担金等及び公営企業債の元利償還金に対する繰入金についても段階的に増加していく見込み。</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交付税算入率の有利な起債の活用を行い実質公債費比率の上昇の抑制を図っているところであるが、実質公債費比率（３ヵ年平均）が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と、増加傾向にあるため計画的な財政運営に努めていく。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が上回っているものの、将来負担比率の分子のマイナス額が減少している。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将来負担額については、地方債現在高は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百万円、退職手当負担見込額が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百万円それぞれ減少しているが、その一方で宇城広域連合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が実施した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大型施設整備の影響により全体で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財政調整基金残高が増加したことにより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充当可能基金総額で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百万円の増額となっており、基準財政需要額算入見込額は地方債残高の減少に伴い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百万円増加しており、主な増加の要因としては財政調整基金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百万円、水道事業基金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百万円及びふるさと応援基金が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百万円増加したことである。なかでも水道事業基金では、水道未普及地域の旧中央地区への水道拡張事業に備えて積立てを行っている。取崩しを行った主なものとしては減債基金の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百万円が挙げられる。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短期的には歳計剰余金処分による積立を原則とし、中期的には宇城広域連合の大型施設整備（汚泥再処理センター・消防施設「三角分署・美里分署」・エネルギー回収型廃棄物処理施設）等に要する建設費・公債費負担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億円強の一般財源を要すると予測され、減債基金での対応も限られてくるため減少していくものと見込んでいる。減債基金については、宇城広域連合の大型施設整備に係る公債費負担見込額が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ふるさと応援基金については、美里町振興計画の基本計画に掲げる事業等の費用に充てることになっている。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地域福祉基金については、地域福祉推進事業の費用に充てることとなっている。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百万円の積立てに対し、工場跡地調査業務、農業振興地域整備計画基礎調査業務、地域福祉活動計画策定業務等の地域振興事業への取り崩しを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水道事業基金は、今後の町内の水道未普及地域の解消事業推進のために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ふるさと応援基金は、ふるさと納税による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百万円の積立てに対し、対象事業の財源として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令和６年度までに合併特例債を原資に地域振興基金への積立を行い、中期的には美里町公共施設等マネジメント計画及び個別施設計画に沿った事業実施時期に必要額を確保できるように公共施設整備基金を取り崩していくが、更新・除却等に係る費用が高額になるため可能な範囲で積立による増額を図りたい。また、水道事業基金については令和５年度から開始した中央北地区の拡張工事に係る事業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億円を超える見込みであり、繰り入れて事業を行いながらも可能な限り基金の積立額を増額したい。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運用益及び決算に伴う積立金等で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宇城広域連合の大型施設整備にかかる建設費・公債費負担金により今後も取り崩しが見込まれるが、積立については毎年度の決算状況を踏まえ、歳出剰余金処分での積立を基本とし、合併当初持ち寄った額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百万円を下回らないよう標準財政規模の４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減債基金については公債費が令和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億円を超える高水準で推移することから、公債費負担の平準化を図るため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百万円及び熊本地震廃棄物処理基金分の３百万円を繰入れた。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8479655</v>
      </c>
      <c r="BO4" s="449"/>
      <c r="BP4" s="449"/>
      <c r="BQ4" s="449"/>
      <c r="BR4" s="449"/>
      <c r="BS4" s="449"/>
      <c r="BT4" s="449"/>
      <c r="BU4" s="450"/>
      <c r="BV4" s="448">
        <v>8543193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7972978</v>
      </c>
      <c r="BO5" s="420"/>
      <c r="BP5" s="420"/>
      <c r="BQ5" s="420"/>
      <c r="BR5" s="420"/>
      <c r="BS5" s="420"/>
      <c r="BT5" s="420"/>
      <c r="BU5" s="421"/>
      <c r="BV5" s="419">
        <v>7925204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96.5</v>
      </c>
      <c r="CU5" s="417"/>
      <c r="CV5" s="417"/>
      <c r="CW5" s="417"/>
      <c r="CX5" s="417"/>
      <c r="CY5" s="417"/>
      <c r="CZ5" s="417"/>
      <c r="DA5" s="418"/>
      <c r="DB5" s="416">
        <v>91.6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506677</v>
      </c>
      <c r="BO6" s="420"/>
      <c r="BP6" s="420"/>
      <c r="BQ6" s="420"/>
      <c r="BR6" s="420"/>
      <c r="BS6" s="420"/>
      <c r="BT6" s="420"/>
      <c r="BU6" s="421"/>
      <c r="BV6" s="419">
        <v>617989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96.9</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269139</v>
      </c>
      <c r="BO7" s="420"/>
      <c r="BP7" s="420"/>
      <c r="BQ7" s="420"/>
      <c r="BR7" s="420"/>
      <c r="BS7" s="420"/>
      <c r="BT7" s="420"/>
      <c r="BU7" s="421"/>
      <c r="BV7" s="419">
        <v>380043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4543862</v>
      </c>
      <c r="CU7" s="420"/>
      <c r="CV7" s="420"/>
      <c r="CW7" s="420"/>
      <c r="CX7" s="420"/>
      <c r="CY7" s="420"/>
      <c r="CZ7" s="420"/>
      <c r="DA7" s="421"/>
      <c r="DB7" s="419">
        <v>4462138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237538</v>
      </c>
      <c r="BO8" s="420"/>
      <c r="BP8" s="420"/>
      <c r="BQ8" s="420"/>
      <c r="BR8" s="420"/>
      <c r="BS8" s="420"/>
      <c r="BT8" s="420"/>
      <c r="BU8" s="421"/>
      <c r="BV8" s="419">
        <v>237946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9392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-408</v>
      </c>
      <c r="BO9" s="420"/>
      <c r="BP9" s="420"/>
      <c r="BQ9" s="420"/>
      <c r="BR9" s="420"/>
      <c r="BS9" s="420"/>
      <c r="BT9" s="420"/>
      <c r="BU9" s="421"/>
      <c r="BV9" s="419">
        <v>-44518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17.3</v>
      </c>
      <c r="CU9" s="417"/>
      <c r="CV9" s="417"/>
      <c r="CW9" s="417"/>
      <c r="CX9" s="417"/>
      <c r="CY9" s="417"/>
      <c r="CZ9" s="417"/>
      <c r="DA9" s="418"/>
      <c r="DB9" s="416">
        <v>16.8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10333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211541</v>
      </c>
      <c r="BO10" s="420"/>
      <c r="BP10" s="420"/>
      <c r="BQ10" s="420"/>
      <c r="BR10" s="420"/>
      <c r="BS10" s="420"/>
      <c r="BT10" s="420"/>
      <c r="BU10" s="421"/>
      <c r="BV10" s="419">
        <v>148066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8873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204595</v>
      </c>
      <c r="BO12" s="420"/>
      <c r="BP12" s="420"/>
      <c r="BQ12" s="420"/>
      <c r="BR12" s="420"/>
      <c r="BS12" s="420"/>
      <c r="BT12" s="420"/>
      <c r="BU12" s="421"/>
      <c r="BV12" s="419">
        <v>15308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8775</v>
      </c>
      <c r="S13" s="507"/>
      <c r="T13" s="507"/>
      <c r="U13" s="507"/>
      <c r="V13" s="508"/>
      <c r="W13" s="509" t="s">
        <v>131</v>
      </c>
      <c r="X13" s="405"/>
      <c r="Y13" s="405"/>
      <c r="Z13" s="405"/>
      <c r="AA13" s="405"/>
      <c r="AB13" s="406"/>
      <c r="AC13" s="372">
        <v>608</v>
      </c>
      <c r="AD13" s="373"/>
      <c r="AE13" s="373"/>
      <c r="AF13" s="373"/>
      <c r="AG13" s="374"/>
      <c r="AH13" s="372">
        <v>665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6538</v>
      </c>
      <c r="BO13" s="420"/>
      <c r="BP13" s="420"/>
      <c r="BQ13" s="420"/>
      <c r="BR13" s="420"/>
      <c r="BS13" s="420"/>
      <c r="BT13" s="420"/>
      <c r="BU13" s="421"/>
      <c r="BV13" s="419">
        <v>88240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9062</v>
      </c>
      <c r="S14" s="507"/>
      <c r="T14" s="507"/>
      <c r="U14" s="507"/>
      <c r="V14" s="508"/>
      <c r="W14" s="510"/>
      <c r="X14" s="408"/>
      <c r="Y14" s="408"/>
      <c r="Z14" s="408"/>
      <c r="AA14" s="408"/>
      <c r="AB14" s="409"/>
      <c r="AC14" s="499">
        <v>13.6</v>
      </c>
      <c r="AD14" s="500"/>
      <c r="AE14" s="500"/>
      <c r="AF14" s="500"/>
      <c r="AG14" s="501"/>
      <c r="AH14" s="499">
        <v>13.8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8976</v>
      </c>
      <c r="S15" s="507"/>
      <c r="T15" s="507"/>
      <c r="U15" s="507"/>
      <c r="V15" s="508"/>
      <c r="W15" s="509" t="s">
        <v>137</v>
      </c>
      <c r="X15" s="405"/>
      <c r="Y15" s="405"/>
      <c r="Z15" s="405"/>
      <c r="AA15" s="405"/>
      <c r="AB15" s="406"/>
      <c r="AC15" s="372">
        <v>1315</v>
      </c>
      <c r="AD15" s="373"/>
      <c r="AE15" s="373"/>
      <c r="AF15" s="373"/>
      <c r="AG15" s="374"/>
      <c r="AH15" s="372">
        <v>1350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957355</v>
      </c>
      <c r="BO15" s="449"/>
      <c r="BP15" s="449"/>
      <c r="BQ15" s="449"/>
      <c r="BR15" s="449"/>
      <c r="BS15" s="449"/>
      <c r="BT15" s="449"/>
      <c r="BU15" s="450"/>
      <c r="BV15" s="448">
        <v>933102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29.4</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4303761</v>
      </c>
      <c r="BO16" s="420"/>
      <c r="BP16" s="420"/>
      <c r="BQ16" s="420"/>
      <c r="BR16" s="420"/>
      <c r="BS16" s="420"/>
      <c r="BT16" s="420"/>
      <c r="BU16" s="421"/>
      <c r="BV16" s="419">
        <v>4205490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2544</v>
      </c>
      <c r="AD17" s="373"/>
      <c r="AE17" s="373"/>
      <c r="AF17" s="373"/>
      <c r="AG17" s="374"/>
      <c r="AH17" s="372">
        <v>2801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1177550</v>
      </c>
      <c r="BO17" s="420"/>
      <c r="BP17" s="420"/>
      <c r="BQ17" s="420"/>
      <c r="BR17" s="420"/>
      <c r="BS17" s="420"/>
      <c r="BT17" s="420"/>
      <c r="BU17" s="421"/>
      <c r="BV17" s="419">
        <v>1147079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144</v>
      </c>
      <c r="M18" s="472"/>
      <c r="N18" s="472"/>
      <c r="O18" s="472"/>
      <c r="P18" s="472"/>
      <c r="Q18" s="472"/>
      <c r="R18" s="473"/>
      <c r="S18" s="473"/>
      <c r="T18" s="473"/>
      <c r="U18" s="473"/>
      <c r="V18" s="474"/>
      <c r="W18" s="490"/>
      <c r="X18" s="491"/>
      <c r="Y18" s="491"/>
      <c r="Z18" s="491"/>
      <c r="AA18" s="491"/>
      <c r="AB18" s="515"/>
      <c r="AC18" s="389">
        <v>57</v>
      </c>
      <c r="AD18" s="390"/>
      <c r="AE18" s="390"/>
      <c r="AF18" s="390"/>
      <c r="AG18" s="475"/>
      <c r="AH18" s="389">
        <v>58.2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4390525</v>
      </c>
      <c r="BO18" s="420"/>
      <c r="BP18" s="420"/>
      <c r="BQ18" s="420"/>
      <c r="BR18" s="420"/>
      <c r="BS18" s="420"/>
      <c r="BT18" s="420"/>
      <c r="BU18" s="421"/>
      <c r="BV18" s="419">
        <v>4122546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6187163</v>
      </c>
      <c r="BO19" s="420"/>
      <c r="BP19" s="420"/>
      <c r="BQ19" s="420"/>
      <c r="BR19" s="420"/>
      <c r="BS19" s="420"/>
      <c r="BT19" s="420"/>
      <c r="BU19" s="421"/>
      <c r="BV19" s="419">
        <v>5852573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3439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7303663</v>
      </c>
      <c r="BO22" s="449"/>
      <c r="BP22" s="449"/>
      <c r="BQ22" s="449"/>
      <c r="BR22" s="449"/>
      <c r="BS22" s="449"/>
      <c r="BT22" s="449"/>
      <c r="BU22" s="450"/>
      <c r="BV22" s="448">
        <v>7785917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5676249</v>
      </c>
      <c r="BO23" s="420"/>
      <c r="BP23" s="420"/>
      <c r="BQ23" s="420"/>
      <c r="BR23" s="420"/>
      <c r="BS23" s="420"/>
      <c r="BT23" s="420"/>
      <c r="BU23" s="421"/>
      <c r="BV23" s="419">
        <v>6025497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7690</v>
      </c>
      <c r="R24" s="373"/>
      <c r="S24" s="373"/>
      <c r="T24" s="373"/>
      <c r="U24" s="373"/>
      <c r="V24" s="374"/>
      <c r="W24" s="462"/>
      <c r="X24" s="399"/>
      <c r="Y24" s="400"/>
      <c r="Z24" s="375" t="s">
        <v>162</v>
      </c>
      <c r="AA24" s="376"/>
      <c r="AB24" s="376"/>
      <c r="AC24" s="376"/>
      <c r="AD24" s="376"/>
      <c r="AE24" s="376"/>
      <c r="AF24" s="376"/>
      <c r="AG24" s="377"/>
      <c r="AH24" s="372">
        <v>134</v>
      </c>
      <c r="AI24" s="373"/>
      <c r="AJ24" s="373"/>
      <c r="AK24" s="373"/>
      <c r="AL24" s="374"/>
      <c r="AM24" s="372">
        <v>370644</v>
      </c>
      <c r="AN24" s="373"/>
      <c r="AO24" s="373"/>
      <c r="AP24" s="373"/>
      <c r="AQ24" s="373"/>
      <c r="AR24" s="374"/>
      <c r="AS24" s="372">
        <v>2766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5157399</v>
      </c>
      <c r="BO24" s="420"/>
      <c r="BP24" s="420"/>
      <c r="BQ24" s="420"/>
      <c r="BR24" s="420"/>
      <c r="BS24" s="420"/>
      <c r="BT24" s="420"/>
      <c r="BU24" s="421"/>
      <c r="BV24" s="419">
        <v>5372594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5765</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2456504</v>
      </c>
      <c r="BO25" s="449"/>
      <c r="BP25" s="449"/>
      <c r="BQ25" s="449"/>
      <c r="BR25" s="449"/>
      <c r="BS25" s="449"/>
      <c r="BT25" s="449"/>
      <c r="BU25" s="450"/>
      <c r="BV25" s="448">
        <v>2491321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5306</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28773</v>
      </c>
      <c r="AN26" s="373"/>
      <c r="AO26" s="373"/>
      <c r="AP26" s="373"/>
      <c r="AQ26" s="373"/>
      <c r="AR26" s="374"/>
      <c r="AS26" s="372">
        <v>3197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3072</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15605</v>
      </c>
      <c r="BO27" s="454"/>
      <c r="BP27" s="454"/>
      <c r="BQ27" s="454"/>
      <c r="BR27" s="454"/>
      <c r="BS27" s="454"/>
      <c r="BT27" s="454"/>
      <c r="BU27" s="455"/>
      <c r="BV27" s="453">
        <v>15604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2543</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1811832</v>
      </c>
      <c r="BO28" s="449"/>
      <c r="BP28" s="449"/>
      <c r="BQ28" s="449"/>
      <c r="BR28" s="449"/>
      <c r="BS28" s="449"/>
      <c r="BT28" s="449"/>
      <c r="BU28" s="450"/>
      <c r="BV28" s="448">
        <v>1804886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2384</v>
      </c>
      <c r="R29" s="373"/>
      <c r="S29" s="373"/>
      <c r="T29" s="373"/>
      <c r="U29" s="373"/>
      <c r="V29" s="374"/>
      <c r="W29" s="463"/>
      <c r="X29" s="464"/>
      <c r="Y29" s="465"/>
      <c r="Z29" s="375" t="s">
        <v>177</v>
      </c>
      <c r="AA29" s="376"/>
      <c r="AB29" s="376"/>
      <c r="AC29" s="376"/>
      <c r="AD29" s="376"/>
      <c r="AE29" s="376"/>
      <c r="AF29" s="376"/>
      <c r="AG29" s="377"/>
      <c r="AH29" s="372">
        <v>134</v>
      </c>
      <c r="AI29" s="373"/>
      <c r="AJ29" s="373"/>
      <c r="AK29" s="373"/>
      <c r="AL29" s="374"/>
      <c r="AM29" s="372">
        <v>370644</v>
      </c>
      <c r="AN29" s="373"/>
      <c r="AO29" s="373"/>
      <c r="AP29" s="373"/>
      <c r="AQ29" s="373"/>
      <c r="AR29" s="374"/>
      <c r="AS29" s="372">
        <v>2766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396769</v>
      </c>
      <c r="BO29" s="420"/>
      <c r="BP29" s="420"/>
      <c r="BQ29" s="420"/>
      <c r="BR29" s="420"/>
      <c r="BS29" s="420"/>
      <c r="BT29" s="420"/>
      <c r="BU29" s="421"/>
      <c r="BV29" s="419">
        <v>469674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2062560</v>
      </c>
      <c r="BO30" s="454"/>
      <c r="BP30" s="454"/>
      <c r="BQ30" s="454"/>
      <c r="BR30" s="454"/>
      <c r="BS30" s="454"/>
      <c r="BT30" s="454"/>
      <c r="BU30" s="455"/>
      <c r="BV30" s="453">
        <v>1880227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有限会社　石段の郷中央</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生活排水特別会計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宇城広域連合（一般会計）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株式会社　美里まちづくり公社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宇城広域連合（ふるさと市町村圏基金特別会計）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Gc4MpBkWCoxhftGff5quI+5IFeEQjD8UcMNGB9/oj+hWkL6oem8Yfdco6Al5g2bph7LtLS6nQ7M1VMIvG58EQ==" saltValue="O1qNOrfNTFc14S5nhfIF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834084</v>
      </c>
      <c r="S5" s="677"/>
      <c r="T5" s="677"/>
      <c r="U5" s="677"/>
      <c r="V5" s="677"/>
      <c r="W5" s="677"/>
      <c r="X5" s="677"/>
      <c r="Y5" s="702"/>
      <c r="Z5" s="715">
        <v>9.8000000000000007</v>
      </c>
      <c r="AA5" s="715"/>
      <c r="AB5" s="715"/>
      <c r="AC5" s="715"/>
      <c r="AD5" s="716">
        <v>834084</v>
      </c>
      <c r="AE5" s="716"/>
      <c r="AF5" s="716"/>
      <c r="AG5" s="716"/>
      <c r="AH5" s="716"/>
      <c r="AI5" s="716"/>
      <c r="AJ5" s="716"/>
      <c r="AK5" s="716"/>
      <c r="AL5" s="703">
        <v>18.399999999999999</v>
      </c>
      <c r="AM5" s="685"/>
      <c r="AN5" s="685"/>
      <c r="AO5" s="704"/>
      <c r="AP5" s="679" t="s">
        <v>216</v>
      </c>
      <c r="AQ5" s="680"/>
      <c r="AR5" s="680"/>
      <c r="AS5" s="680"/>
      <c r="AT5" s="680"/>
      <c r="AU5" s="680"/>
      <c r="AV5" s="680"/>
      <c r="AW5" s="680"/>
      <c r="AX5" s="680"/>
      <c r="AY5" s="680"/>
      <c r="AZ5" s="680"/>
      <c r="BA5" s="680"/>
      <c r="BB5" s="680"/>
      <c r="BC5" s="680"/>
      <c r="BD5" s="680"/>
      <c r="BE5" s="680"/>
      <c r="BF5" s="681"/>
      <c r="BG5" s="621">
        <v>833265</v>
      </c>
      <c r="BH5" s="622"/>
      <c r="BI5" s="622"/>
      <c r="BJ5" s="622"/>
      <c r="BK5" s="622"/>
      <c r="BL5" s="622"/>
      <c r="BM5" s="622"/>
      <c r="BN5" s="623"/>
      <c r="BO5" s="659">
        <v>99.9</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99510</v>
      </c>
      <c r="S6" s="622"/>
      <c r="T6" s="622"/>
      <c r="U6" s="622"/>
      <c r="V6" s="622"/>
      <c r="W6" s="622"/>
      <c r="X6" s="622"/>
      <c r="Y6" s="623"/>
      <c r="Z6" s="659">
        <v>1.2</v>
      </c>
      <c r="AA6" s="659"/>
      <c r="AB6" s="659"/>
      <c r="AC6" s="659"/>
      <c r="AD6" s="660">
        <v>99510</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833265</v>
      </c>
      <c r="BH6" s="622"/>
      <c r="BI6" s="622"/>
      <c r="BJ6" s="622"/>
      <c r="BK6" s="622"/>
      <c r="BL6" s="622"/>
      <c r="BM6" s="622"/>
      <c r="BN6" s="623"/>
      <c r="BO6" s="659">
        <v>99.9</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72105</v>
      </c>
      <c r="CS6" s="622"/>
      <c r="CT6" s="622"/>
      <c r="CU6" s="622"/>
      <c r="CV6" s="622"/>
      <c r="CW6" s="622"/>
      <c r="CX6" s="622"/>
      <c r="CY6" s="623"/>
      <c r="CZ6" s="703">
        <v>0.9</v>
      </c>
      <c r="DA6" s="685"/>
      <c r="DB6" s="685"/>
      <c r="DC6" s="705"/>
      <c r="DD6" s="627">
        <v>1490</v>
      </c>
      <c r="DE6" s="622"/>
      <c r="DF6" s="622"/>
      <c r="DG6" s="622"/>
      <c r="DH6" s="622"/>
      <c r="DI6" s="622"/>
      <c r="DJ6" s="622"/>
      <c r="DK6" s="622"/>
      <c r="DL6" s="622"/>
      <c r="DM6" s="622"/>
      <c r="DN6" s="622"/>
      <c r="DO6" s="622"/>
      <c r="DP6" s="623"/>
      <c r="DQ6" s="627">
        <v>72105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159</v>
      </c>
      <c r="S7" s="622"/>
      <c r="T7" s="622"/>
      <c r="U7" s="622"/>
      <c r="V7" s="622"/>
      <c r="W7" s="622"/>
      <c r="X7" s="622"/>
      <c r="Y7" s="623"/>
      <c r="Z7" s="659">
        <v>0</v>
      </c>
      <c r="AA7" s="659"/>
      <c r="AB7" s="659"/>
      <c r="AC7" s="659"/>
      <c r="AD7" s="660">
        <v>159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304598</v>
      </c>
      <c r="BH7" s="622"/>
      <c r="BI7" s="622"/>
      <c r="BJ7" s="622"/>
      <c r="BK7" s="622"/>
      <c r="BL7" s="622"/>
      <c r="BM7" s="622"/>
      <c r="BN7" s="623"/>
      <c r="BO7" s="659">
        <v>36.5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1505216</v>
      </c>
      <c r="CS7" s="622"/>
      <c r="CT7" s="622"/>
      <c r="CU7" s="622"/>
      <c r="CV7" s="622"/>
      <c r="CW7" s="622"/>
      <c r="CX7" s="622"/>
      <c r="CY7" s="623"/>
      <c r="CZ7" s="659">
        <v>18.899999999999999</v>
      </c>
      <c r="DA7" s="659"/>
      <c r="DB7" s="659"/>
      <c r="DC7" s="659"/>
      <c r="DD7" s="627">
        <v>35556</v>
      </c>
      <c r="DE7" s="622"/>
      <c r="DF7" s="622"/>
      <c r="DG7" s="622"/>
      <c r="DH7" s="622"/>
      <c r="DI7" s="622"/>
      <c r="DJ7" s="622"/>
      <c r="DK7" s="622"/>
      <c r="DL7" s="622"/>
      <c r="DM7" s="622"/>
      <c r="DN7" s="622"/>
      <c r="DO7" s="622"/>
      <c r="DP7" s="623"/>
      <c r="DQ7" s="627">
        <v>1207929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2415</v>
      </c>
      <c r="S8" s="622"/>
      <c r="T8" s="622"/>
      <c r="U8" s="622"/>
      <c r="V8" s="622"/>
      <c r="W8" s="622"/>
      <c r="X8" s="622"/>
      <c r="Y8" s="623"/>
      <c r="Z8" s="659">
        <v>0</v>
      </c>
      <c r="AA8" s="659"/>
      <c r="AB8" s="659"/>
      <c r="AC8" s="659"/>
      <c r="AD8" s="660">
        <v>2415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13832</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2109373</v>
      </c>
      <c r="CS8" s="622"/>
      <c r="CT8" s="622"/>
      <c r="CU8" s="622"/>
      <c r="CV8" s="622"/>
      <c r="CW8" s="622"/>
      <c r="CX8" s="622"/>
      <c r="CY8" s="623"/>
      <c r="CZ8" s="659">
        <v>26.5</v>
      </c>
      <c r="DA8" s="659"/>
      <c r="DB8" s="659"/>
      <c r="DC8" s="659"/>
      <c r="DD8" s="627">
        <v>5829</v>
      </c>
      <c r="DE8" s="622"/>
      <c r="DF8" s="622"/>
      <c r="DG8" s="622"/>
      <c r="DH8" s="622"/>
      <c r="DI8" s="622"/>
      <c r="DJ8" s="622"/>
      <c r="DK8" s="622"/>
      <c r="DL8" s="622"/>
      <c r="DM8" s="622"/>
      <c r="DN8" s="622"/>
      <c r="DO8" s="622"/>
      <c r="DP8" s="623"/>
      <c r="DQ8" s="627">
        <v>1240116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2468</v>
      </c>
      <c r="S9" s="622"/>
      <c r="T9" s="622"/>
      <c r="U9" s="622"/>
      <c r="V9" s="622"/>
      <c r="W9" s="622"/>
      <c r="X9" s="622"/>
      <c r="Y9" s="623"/>
      <c r="Z9" s="659">
        <v>0</v>
      </c>
      <c r="AA9" s="659"/>
      <c r="AB9" s="659"/>
      <c r="AC9" s="659"/>
      <c r="AD9" s="660">
        <v>2468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257432</v>
      </c>
      <c r="BH9" s="622"/>
      <c r="BI9" s="622"/>
      <c r="BJ9" s="622"/>
      <c r="BK9" s="622"/>
      <c r="BL9" s="622"/>
      <c r="BM9" s="622"/>
      <c r="BN9" s="623"/>
      <c r="BO9" s="659">
        <v>30.9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626402</v>
      </c>
      <c r="CS9" s="622"/>
      <c r="CT9" s="622"/>
      <c r="CU9" s="622"/>
      <c r="CV9" s="622"/>
      <c r="CW9" s="622"/>
      <c r="CX9" s="622"/>
      <c r="CY9" s="623"/>
      <c r="CZ9" s="659">
        <v>7.9</v>
      </c>
      <c r="DA9" s="659"/>
      <c r="DB9" s="659"/>
      <c r="DC9" s="659"/>
      <c r="DD9" s="627">
        <v>15757</v>
      </c>
      <c r="DE9" s="622"/>
      <c r="DF9" s="622"/>
      <c r="DG9" s="622"/>
      <c r="DH9" s="622"/>
      <c r="DI9" s="622"/>
      <c r="DJ9" s="622"/>
      <c r="DK9" s="622"/>
      <c r="DL9" s="622"/>
      <c r="DM9" s="622"/>
      <c r="DN9" s="622"/>
      <c r="DO9" s="622"/>
      <c r="DP9" s="623"/>
      <c r="DQ9" s="627">
        <v>544591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14315</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218422</v>
      </c>
      <c r="S11" s="622"/>
      <c r="T11" s="622"/>
      <c r="U11" s="622"/>
      <c r="V11" s="622"/>
      <c r="W11" s="622"/>
      <c r="X11" s="622"/>
      <c r="Y11" s="623"/>
      <c r="Z11" s="624">
        <v>2.6</v>
      </c>
      <c r="AA11" s="625"/>
      <c r="AB11" s="625"/>
      <c r="AC11" s="626"/>
      <c r="AD11" s="627">
        <v>218422</v>
      </c>
      <c r="AE11" s="622"/>
      <c r="AF11" s="622"/>
      <c r="AG11" s="622"/>
      <c r="AH11" s="622"/>
      <c r="AI11" s="622"/>
      <c r="AJ11" s="622"/>
      <c r="AK11" s="623"/>
      <c r="AL11" s="624">
        <v>4.8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19019</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450662</v>
      </c>
      <c r="CS11" s="622"/>
      <c r="CT11" s="622"/>
      <c r="CU11" s="622"/>
      <c r="CV11" s="622"/>
      <c r="CW11" s="622"/>
      <c r="CX11" s="622"/>
      <c r="CY11" s="623"/>
      <c r="CZ11" s="659">
        <v>5.7</v>
      </c>
      <c r="DA11" s="659"/>
      <c r="DB11" s="659"/>
      <c r="DC11" s="659"/>
      <c r="DD11" s="627">
        <v>95159</v>
      </c>
      <c r="DE11" s="622"/>
      <c r="DF11" s="622"/>
      <c r="DG11" s="622"/>
      <c r="DH11" s="622"/>
      <c r="DI11" s="622"/>
      <c r="DJ11" s="622"/>
      <c r="DK11" s="622"/>
      <c r="DL11" s="622"/>
      <c r="DM11" s="622"/>
      <c r="DN11" s="622"/>
      <c r="DO11" s="622"/>
      <c r="DP11" s="623"/>
      <c r="DQ11" s="627">
        <v>267803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424417</v>
      </c>
      <c r="BH12" s="622"/>
      <c r="BI12" s="622"/>
      <c r="BJ12" s="622"/>
      <c r="BK12" s="622"/>
      <c r="BL12" s="622"/>
      <c r="BM12" s="622"/>
      <c r="BN12" s="623"/>
      <c r="BO12" s="659">
        <v>50.9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145368</v>
      </c>
      <c r="CS12" s="622"/>
      <c r="CT12" s="622"/>
      <c r="CU12" s="622"/>
      <c r="CV12" s="622"/>
      <c r="CW12" s="622"/>
      <c r="CX12" s="622"/>
      <c r="CY12" s="623"/>
      <c r="CZ12" s="659">
        <v>1.8</v>
      </c>
      <c r="DA12" s="659"/>
      <c r="DB12" s="659"/>
      <c r="DC12" s="659"/>
      <c r="DD12" s="627">
        <v>13641</v>
      </c>
      <c r="DE12" s="622"/>
      <c r="DF12" s="622"/>
      <c r="DG12" s="622"/>
      <c r="DH12" s="622"/>
      <c r="DI12" s="622"/>
      <c r="DJ12" s="622"/>
      <c r="DK12" s="622"/>
      <c r="DL12" s="622"/>
      <c r="DM12" s="622"/>
      <c r="DN12" s="622"/>
      <c r="DO12" s="622"/>
      <c r="DP12" s="623"/>
      <c r="DQ12" s="627">
        <v>119030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405927</v>
      </c>
      <c r="BH13" s="622"/>
      <c r="BI13" s="622"/>
      <c r="BJ13" s="622"/>
      <c r="BK13" s="622"/>
      <c r="BL13" s="622"/>
      <c r="BM13" s="622"/>
      <c r="BN13" s="623"/>
      <c r="BO13" s="659">
        <v>48.7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766668</v>
      </c>
      <c r="CS13" s="622"/>
      <c r="CT13" s="622"/>
      <c r="CU13" s="622"/>
      <c r="CV13" s="622"/>
      <c r="CW13" s="622"/>
      <c r="CX13" s="622"/>
      <c r="CY13" s="623"/>
      <c r="CZ13" s="659">
        <v>9.6</v>
      </c>
      <c r="DA13" s="659"/>
      <c r="DB13" s="659"/>
      <c r="DC13" s="659"/>
      <c r="DD13" s="627">
        <v>668298</v>
      </c>
      <c r="DE13" s="622"/>
      <c r="DF13" s="622"/>
      <c r="DG13" s="622"/>
      <c r="DH13" s="622"/>
      <c r="DI13" s="622"/>
      <c r="DJ13" s="622"/>
      <c r="DK13" s="622"/>
      <c r="DL13" s="622"/>
      <c r="DM13" s="622"/>
      <c r="DN13" s="622"/>
      <c r="DO13" s="622"/>
      <c r="DP13" s="623"/>
      <c r="DQ13" s="627">
        <v>280146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499</v>
      </c>
      <c r="S14" s="622"/>
      <c r="T14" s="622"/>
      <c r="U14" s="622"/>
      <c r="V14" s="622"/>
      <c r="W14" s="622"/>
      <c r="X14" s="622"/>
      <c r="Y14" s="623"/>
      <c r="Z14" s="659">
        <v>0</v>
      </c>
      <c r="AA14" s="659"/>
      <c r="AB14" s="659"/>
      <c r="AC14" s="659"/>
      <c r="AD14" s="660">
        <v>499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45019</v>
      </c>
      <c r="BH14" s="622"/>
      <c r="BI14" s="622"/>
      <c r="BJ14" s="622"/>
      <c r="BK14" s="622"/>
      <c r="BL14" s="622"/>
      <c r="BM14" s="622"/>
      <c r="BN14" s="623"/>
      <c r="BO14" s="659">
        <v>5.4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281056</v>
      </c>
      <c r="CS14" s="622"/>
      <c r="CT14" s="622"/>
      <c r="CU14" s="622"/>
      <c r="CV14" s="622"/>
      <c r="CW14" s="622"/>
      <c r="CX14" s="622"/>
      <c r="CY14" s="623"/>
      <c r="CZ14" s="659">
        <v>3.5</v>
      </c>
      <c r="DA14" s="659"/>
      <c r="DB14" s="659"/>
      <c r="DC14" s="659"/>
      <c r="DD14" s="627">
        <v>20440</v>
      </c>
      <c r="DE14" s="622"/>
      <c r="DF14" s="622"/>
      <c r="DG14" s="622"/>
      <c r="DH14" s="622"/>
      <c r="DI14" s="622"/>
      <c r="DJ14" s="622"/>
      <c r="DK14" s="622"/>
      <c r="DL14" s="622"/>
      <c r="DM14" s="622"/>
      <c r="DN14" s="622"/>
      <c r="DO14" s="622"/>
      <c r="DP14" s="623"/>
      <c r="DQ14" s="627">
        <v>257899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59231</v>
      </c>
      <c r="BH15" s="622"/>
      <c r="BI15" s="622"/>
      <c r="BJ15" s="622"/>
      <c r="BK15" s="622"/>
      <c r="BL15" s="622"/>
      <c r="BM15" s="622"/>
      <c r="BN15" s="623"/>
      <c r="BO15" s="659">
        <v>7.1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612147</v>
      </c>
      <c r="CS15" s="622"/>
      <c r="CT15" s="622"/>
      <c r="CU15" s="622"/>
      <c r="CV15" s="622"/>
      <c r="CW15" s="622"/>
      <c r="CX15" s="622"/>
      <c r="CY15" s="623"/>
      <c r="CZ15" s="659">
        <v>7.7</v>
      </c>
      <c r="DA15" s="659"/>
      <c r="DB15" s="659"/>
      <c r="DC15" s="659"/>
      <c r="DD15" s="627">
        <v>32084</v>
      </c>
      <c r="DE15" s="622"/>
      <c r="DF15" s="622"/>
      <c r="DG15" s="622"/>
      <c r="DH15" s="622"/>
      <c r="DI15" s="622"/>
      <c r="DJ15" s="622"/>
      <c r="DK15" s="622"/>
      <c r="DL15" s="622"/>
      <c r="DM15" s="622"/>
      <c r="DN15" s="622"/>
      <c r="DO15" s="622"/>
      <c r="DP15" s="623"/>
      <c r="DQ15" s="627">
        <v>521051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8309</v>
      </c>
      <c r="S16" s="622"/>
      <c r="T16" s="622"/>
      <c r="U16" s="622"/>
      <c r="V16" s="622"/>
      <c r="W16" s="622"/>
      <c r="X16" s="622"/>
      <c r="Y16" s="623"/>
      <c r="Z16" s="659">
        <v>0.1</v>
      </c>
      <c r="AA16" s="659"/>
      <c r="AB16" s="659"/>
      <c r="AC16" s="659"/>
      <c r="AD16" s="660">
        <v>8309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325073</v>
      </c>
      <c r="CS16" s="622"/>
      <c r="CT16" s="622"/>
      <c r="CU16" s="622"/>
      <c r="CV16" s="622"/>
      <c r="CW16" s="622"/>
      <c r="CX16" s="622"/>
      <c r="CY16" s="623"/>
      <c r="CZ16" s="659">
        <v>4.0999999999999996</v>
      </c>
      <c r="DA16" s="659"/>
      <c r="DB16" s="659"/>
      <c r="DC16" s="659"/>
      <c r="DD16" s="627" t="s">
        <v>122</v>
      </c>
      <c r="DE16" s="622"/>
      <c r="DF16" s="622"/>
      <c r="DG16" s="622"/>
      <c r="DH16" s="622"/>
      <c r="DI16" s="622"/>
      <c r="DJ16" s="622"/>
      <c r="DK16" s="622"/>
      <c r="DL16" s="622"/>
      <c r="DM16" s="622"/>
      <c r="DN16" s="622"/>
      <c r="DO16" s="622"/>
      <c r="DP16" s="623"/>
      <c r="DQ16" s="627">
        <v>97883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12846</v>
      </c>
      <c r="S17" s="622"/>
      <c r="T17" s="622"/>
      <c r="U17" s="622"/>
      <c r="V17" s="622"/>
      <c r="W17" s="622"/>
      <c r="X17" s="622"/>
      <c r="Y17" s="623"/>
      <c r="Z17" s="659">
        <v>0.2</v>
      </c>
      <c r="AA17" s="659"/>
      <c r="AB17" s="659"/>
      <c r="AC17" s="659"/>
      <c r="AD17" s="660">
        <v>12846</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1078908</v>
      </c>
      <c r="CS17" s="622"/>
      <c r="CT17" s="622"/>
      <c r="CU17" s="622"/>
      <c r="CV17" s="622"/>
      <c r="CW17" s="622"/>
      <c r="CX17" s="622"/>
      <c r="CY17" s="623"/>
      <c r="CZ17" s="659">
        <v>13.5</v>
      </c>
      <c r="DA17" s="659"/>
      <c r="DB17" s="659"/>
      <c r="DC17" s="659"/>
      <c r="DD17" s="627" t="s">
        <v>122</v>
      </c>
      <c r="DE17" s="622"/>
      <c r="DF17" s="622"/>
      <c r="DG17" s="622"/>
      <c r="DH17" s="622"/>
      <c r="DI17" s="622"/>
      <c r="DJ17" s="622"/>
      <c r="DK17" s="622"/>
      <c r="DL17" s="622"/>
      <c r="DM17" s="622"/>
      <c r="DN17" s="622"/>
      <c r="DO17" s="622"/>
      <c r="DP17" s="623"/>
      <c r="DQ17" s="627">
        <v>1071933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4744</v>
      </c>
      <c r="S18" s="622"/>
      <c r="T18" s="622"/>
      <c r="U18" s="622"/>
      <c r="V18" s="622"/>
      <c r="W18" s="622"/>
      <c r="X18" s="622"/>
      <c r="Y18" s="623"/>
      <c r="Z18" s="659">
        <v>0.1</v>
      </c>
      <c r="AA18" s="659"/>
      <c r="AB18" s="659"/>
      <c r="AC18" s="659"/>
      <c r="AD18" s="660">
        <v>3802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3802</v>
      </c>
      <c r="S19" s="622"/>
      <c r="T19" s="622"/>
      <c r="U19" s="622"/>
      <c r="V19" s="622"/>
      <c r="W19" s="622"/>
      <c r="X19" s="622"/>
      <c r="Y19" s="623"/>
      <c r="Z19" s="659">
        <v>0</v>
      </c>
      <c r="AA19" s="659"/>
      <c r="AB19" s="659"/>
      <c r="AC19" s="659"/>
      <c r="AD19" s="660">
        <v>3802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819</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942</v>
      </c>
      <c r="S20" s="622"/>
      <c r="T20" s="622"/>
      <c r="U20" s="622"/>
      <c r="V20" s="622"/>
      <c r="W20" s="622"/>
      <c r="X20" s="622"/>
      <c r="Y20" s="623"/>
      <c r="Z20" s="659">
        <v>0</v>
      </c>
      <c r="AA20" s="659"/>
      <c r="AB20" s="659"/>
      <c r="AC20" s="659"/>
      <c r="AD20" s="660">
        <v>942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819</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7972978</v>
      </c>
      <c r="CS20" s="622"/>
      <c r="CT20" s="622"/>
      <c r="CU20" s="622"/>
      <c r="CV20" s="622"/>
      <c r="CW20" s="622"/>
      <c r="CX20" s="622"/>
      <c r="CY20" s="623"/>
      <c r="CZ20" s="659">
        <v>100</v>
      </c>
      <c r="DA20" s="659"/>
      <c r="DB20" s="659"/>
      <c r="DC20" s="659"/>
      <c r="DD20" s="627">
        <v>888254</v>
      </c>
      <c r="DE20" s="622"/>
      <c r="DF20" s="622"/>
      <c r="DG20" s="622"/>
      <c r="DH20" s="622"/>
      <c r="DI20" s="622"/>
      <c r="DJ20" s="622"/>
      <c r="DK20" s="622"/>
      <c r="DL20" s="622"/>
      <c r="DM20" s="622"/>
      <c r="DN20" s="622"/>
      <c r="DO20" s="622"/>
      <c r="DP20" s="623"/>
      <c r="DQ20" s="627">
        <v>5680486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3562599</v>
      </c>
      <c r="S21" s="622"/>
      <c r="T21" s="622"/>
      <c r="U21" s="622"/>
      <c r="V21" s="622"/>
      <c r="W21" s="622"/>
      <c r="X21" s="622"/>
      <c r="Y21" s="623"/>
      <c r="Z21" s="659">
        <v>42</v>
      </c>
      <c r="AA21" s="659"/>
      <c r="AB21" s="659"/>
      <c r="AC21" s="659"/>
      <c r="AD21" s="660">
        <v>3346558</v>
      </c>
      <c r="AE21" s="660"/>
      <c r="AF21" s="660"/>
      <c r="AG21" s="660"/>
      <c r="AH21" s="660"/>
      <c r="AI21" s="660"/>
      <c r="AJ21" s="660"/>
      <c r="AK21" s="660"/>
      <c r="AL21" s="624">
        <v>73.900000000000006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819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3346558</v>
      </c>
      <c r="S22" s="622"/>
      <c r="T22" s="622"/>
      <c r="U22" s="622"/>
      <c r="V22" s="622"/>
      <c r="W22" s="622"/>
      <c r="X22" s="622"/>
      <c r="Y22" s="623"/>
      <c r="Z22" s="659">
        <v>39.5</v>
      </c>
      <c r="AA22" s="659"/>
      <c r="AB22" s="659"/>
      <c r="AC22" s="659"/>
      <c r="AD22" s="660">
        <v>3346558</v>
      </c>
      <c r="AE22" s="660"/>
      <c r="AF22" s="660"/>
      <c r="AG22" s="660"/>
      <c r="AH22" s="660"/>
      <c r="AI22" s="660"/>
      <c r="AJ22" s="660"/>
      <c r="AK22" s="660"/>
      <c r="AL22" s="624">
        <v>73.900000000000006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216041</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3183182</v>
      </c>
      <c r="CS24" s="677"/>
      <c r="CT24" s="677"/>
      <c r="CU24" s="677"/>
      <c r="CV24" s="677"/>
      <c r="CW24" s="677"/>
      <c r="CX24" s="677"/>
      <c r="CY24" s="702"/>
      <c r="CZ24" s="703">
        <v>39.9</v>
      </c>
      <c r="DA24" s="685"/>
      <c r="DB24" s="685"/>
      <c r="DC24" s="705"/>
      <c r="DD24" s="701">
        <v>2430776</v>
      </c>
      <c r="DE24" s="677"/>
      <c r="DF24" s="677"/>
      <c r="DG24" s="677"/>
      <c r="DH24" s="677"/>
      <c r="DI24" s="677"/>
      <c r="DJ24" s="677"/>
      <c r="DK24" s="702"/>
      <c r="DL24" s="701">
        <v>2252595</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4746055</v>
      </c>
      <c r="S25" s="622"/>
      <c r="T25" s="622"/>
      <c r="U25" s="622"/>
      <c r="V25" s="622"/>
      <c r="W25" s="622"/>
      <c r="X25" s="622"/>
      <c r="Y25" s="623"/>
      <c r="Z25" s="659">
        <v>56</v>
      </c>
      <c r="AA25" s="659"/>
      <c r="AB25" s="659"/>
      <c r="AC25" s="659"/>
      <c r="AD25" s="660">
        <v>4529072</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1045591</v>
      </c>
      <c r="CS25" s="634"/>
      <c r="CT25" s="634"/>
      <c r="CU25" s="634"/>
      <c r="CV25" s="634"/>
      <c r="CW25" s="634"/>
      <c r="CX25" s="634"/>
      <c r="CY25" s="635"/>
      <c r="CZ25" s="624">
        <v>13.1</v>
      </c>
      <c r="DA25" s="636"/>
      <c r="DB25" s="636"/>
      <c r="DC25" s="637"/>
      <c r="DD25" s="627">
        <v>990469</v>
      </c>
      <c r="DE25" s="634"/>
      <c r="DF25" s="634"/>
      <c r="DG25" s="634"/>
      <c r="DH25" s="634"/>
      <c r="DI25" s="634"/>
      <c r="DJ25" s="634"/>
      <c r="DK25" s="635"/>
      <c r="DL25" s="627">
        <v>988153</v>
      </c>
      <c r="DM25" s="634"/>
      <c r="DN25" s="634"/>
      <c r="DO25" s="634"/>
      <c r="DP25" s="634"/>
      <c r="DQ25" s="634"/>
      <c r="DR25" s="634"/>
      <c r="DS25" s="634"/>
      <c r="DT25" s="634"/>
      <c r="DU25" s="634"/>
      <c r="DV25" s="635"/>
      <c r="DW25" s="624">
        <v>21.7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665</v>
      </c>
      <c r="S26" s="622"/>
      <c r="T26" s="622"/>
      <c r="U26" s="622"/>
      <c r="V26" s="622"/>
      <c r="W26" s="622"/>
      <c r="X26" s="622"/>
      <c r="Y26" s="623"/>
      <c r="Z26" s="659">
        <v>0</v>
      </c>
      <c r="AA26" s="659"/>
      <c r="AB26" s="659"/>
      <c r="AC26" s="659"/>
      <c r="AD26" s="660">
        <v>665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660993</v>
      </c>
      <c r="CS26" s="622"/>
      <c r="CT26" s="622"/>
      <c r="CU26" s="622"/>
      <c r="CV26" s="622"/>
      <c r="CW26" s="622"/>
      <c r="CX26" s="622"/>
      <c r="CY26" s="623"/>
      <c r="CZ26" s="624">
        <v>8.3000000000000007</v>
      </c>
      <c r="DA26" s="636"/>
      <c r="DB26" s="636"/>
      <c r="DC26" s="637"/>
      <c r="DD26" s="627">
        <v>620247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34476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834084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1058683</v>
      </c>
      <c r="CS27" s="634"/>
      <c r="CT27" s="634"/>
      <c r="CU27" s="634"/>
      <c r="CV27" s="634"/>
      <c r="CW27" s="634"/>
      <c r="CX27" s="634"/>
      <c r="CY27" s="635"/>
      <c r="CZ27" s="624">
        <v>13.3</v>
      </c>
      <c r="DA27" s="636"/>
      <c r="DB27" s="636"/>
      <c r="DC27" s="637"/>
      <c r="DD27" s="627">
        <v>368374</v>
      </c>
      <c r="DE27" s="634"/>
      <c r="DF27" s="634"/>
      <c r="DG27" s="634"/>
      <c r="DH27" s="634"/>
      <c r="DI27" s="634"/>
      <c r="DJ27" s="634"/>
      <c r="DK27" s="635"/>
      <c r="DL27" s="627">
        <v>192509</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59033</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1078908</v>
      </c>
      <c r="CS28" s="622"/>
      <c r="CT28" s="622"/>
      <c r="CU28" s="622"/>
      <c r="CV28" s="622"/>
      <c r="CW28" s="622"/>
      <c r="CX28" s="622"/>
      <c r="CY28" s="623"/>
      <c r="CZ28" s="624">
        <v>13.5</v>
      </c>
      <c r="DA28" s="636"/>
      <c r="DB28" s="636"/>
      <c r="DC28" s="637"/>
      <c r="DD28" s="627">
        <v>1071933</v>
      </c>
      <c r="DE28" s="622"/>
      <c r="DF28" s="622"/>
      <c r="DG28" s="622"/>
      <c r="DH28" s="622"/>
      <c r="DI28" s="622"/>
      <c r="DJ28" s="622"/>
      <c r="DK28" s="623"/>
      <c r="DL28" s="627">
        <v>1071933</v>
      </c>
      <c r="DM28" s="622"/>
      <c r="DN28" s="622"/>
      <c r="DO28" s="622"/>
      <c r="DP28" s="622"/>
      <c r="DQ28" s="622"/>
      <c r="DR28" s="622"/>
      <c r="DS28" s="622"/>
      <c r="DT28" s="622"/>
      <c r="DU28" s="622"/>
      <c r="DV28" s="623"/>
      <c r="DW28" s="624">
        <v>23.6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7930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1078908</v>
      </c>
      <c r="CS29" s="634"/>
      <c r="CT29" s="634"/>
      <c r="CU29" s="634"/>
      <c r="CV29" s="634"/>
      <c r="CW29" s="634"/>
      <c r="CX29" s="634"/>
      <c r="CY29" s="635"/>
      <c r="CZ29" s="624">
        <v>13.5</v>
      </c>
      <c r="DA29" s="636"/>
      <c r="DB29" s="636"/>
      <c r="DC29" s="637"/>
      <c r="DD29" s="627">
        <v>1071933</v>
      </c>
      <c r="DE29" s="634"/>
      <c r="DF29" s="634"/>
      <c r="DG29" s="634"/>
      <c r="DH29" s="634"/>
      <c r="DI29" s="634"/>
      <c r="DJ29" s="634"/>
      <c r="DK29" s="635"/>
      <c r="DL29" s="627">
        <v>1071933</v>
      </c>
      <c r="DM29" s="634"/>
      <c r="DN29" s="634"/>
      <c r="DO29" s="634"/>
      <c r="DP29" s="634"/>
      <c r="DQ29" s="634"/>
      <c r="DR29" s="634"/>
      <c r="DS29" s="634"/>
      <c r="DT29" s="634"/>
      <c r="DU29" s="634"/>
      <c r="DV29" s="635"/>
      <c r="DW29" s="624">
        <v>23.6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1207929</v>
      </c>
      <c r="S30" s="622"/>
      <c r="T30" s="622"/>
      <c r="U30" s="622"/>
      <c r="V30" s="622"/>
      <c r="W30" s="622"/>
      <c r="X30" s="622"/>
      <c r="Y30" s="623"/>
      <c r="Z30" s="659">
        <v>14.2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1060808</v>
      </c>
      <c r="CS30" s="622"/>
      <c r="CT30" s="622"/>
      <c r="CU30" s="622"/>
      <c r="CV30" s="622"/>
      <c r="CW30" s="622"/>
      <c r="CX30" s="622"/>
      <c r="CY30" s="623"/>
      <c r="CZ30" s="624">
        <v>13.3</v>
      </c>
      <c r="DA30" s="636"/>
      <c r="DB30" s="636"/>
      <c r="DC30" s="637"/>
      <c r="DD30" s="627">
        <v>1054245</v>
      </c>
      <c r="DE30" s="622"/>
      <c r="DF30" s="622"/>
      <c r="DG30" s="622"/>
      <c r="DH30" s="622"/>
      <c r="DI30" s="622"/>
      <c r="DJ30" s="622"/>
      <c r="DK30" s="623"/>
      <c r="DL30" s="627">
        <v>1054245</v>
      </c>
      <c r="DM30" s="622"/>
      <c r="DN30" s="622"/>
      <c r="DO30" s="622"/>
      <c r="DP30" s="622"/>
      <c r="DQ30" s="622"/>
      <c r="DR30" s="622"/>
      <c r="DS30" s="622"/>
      <c r="DT30" s="622"/>
      <c r="DU30" s="622"/>
      <c r="DV30" s="623"/>
      <c r="DW30" s="624">
        <v>23.2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99.4</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18100</v>
      </c>
      <c r="CS31" s="634"/>
      <c r="CT31" s="634"/>
      <c r="CU31" s="634"/>
      <c r="CV31" s="634"/>
      <c r="CW31" s="634"/>
      <c r="CX31" s="634"/>
      <c r="CY31" s="635"/>
      <c r="CZ31" s="624">
        <v>0.2</v>
      </c>
      <c r="DA31" s="636"/>
      <c r="DB31" s="636"/>
      <c r="DC31" s="637"/>
      <c r="DD31" s="627">
        <v>17688</v>
      </c>
      <c r="DE31" s="634"/>
      <c r="DF31" s="634"/>
      <c r="DG31" s="634"/>
      <c r="DH31" s="634"/>
      <c r="DI31" s="634"/>
      <c r="DJ31" s="634"/>
      <c r="DK31" s="635"/>
      <c r="DL31" s="627">
        <v>17688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639163</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98.4</v>
      </c>
      <c r="BH32" s="634"/>
      <c r="BI32" s="634"/>
      <c r="BJ32" s="634"/>
      <c r="BK32" s="634"/>
      <c r="BL32" s="634"/>
      <c r="BM32" s="625">
        <v>97.5</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12030</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99.5</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3576469</v>
      </c>
      <c r="CS33" s="634"/>
      <c r="CT33" s="634"/>
      <c r="CU33" s="634"/>
      <c r="CV33" s="634"/>
      <c r="CW33" s="634"/>
      <c r="CX33" s="634"/>
      <c r="CY33" s="635"/>
      <c r="CZ33" s="624">
        <v>44.9</v>
      </c>
      <c r="DA33" s="636"/>
      <c r="DB33" s="636"/>
      <c r="DC33" s="637"/>
      <c r="DD33" s="627">
        <v>2866734</v>
      </c>
      <c r="DE33" s="634"/>
      <c r="DF33" s="634"/>
      <c r="DG33" s="634"/>
      <c r="DH33" s="634"/>
      <c r="DI33" s="634"/>
      <c r="DJ33" s="634"/>
      <c r="DK33" s="635"/>
      <c r="DL33" s="627">
        <v>2137930</v>
      </c>
      <c r="DM33" s="634"/>
      <c r="DN33" s="634"/>
      <c r="DO33" s="634"/>
      <c r="DP33" s="634"/>
      <c r="DQ33" s="634"/>
      <c r="DR33" s="634"/>
      <c r="DS33" s="634"/>
      <c r="DT33" s="634"/>
      <c r="DU33" s="634"/>
      <c r="DV33" s="635"/>
      <c r="DW33" s="624">
        <v>47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63842</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1065600</v>
      </c>
      <c r="CS34" s="622"/>
      <c r="CT34" s="622"/>
      <c r="CU34" s="622"/>
      <c r="CV34" s="622"/>
      <c r="CW34" s="622"/>
      <c r="CX34" s="622"/>
      <c r="CY34" s="623"/>
      <c r="CZ34" s="624">
        <v>13.4</v>
      </c>
      <c r="DA34" s="636"/>
      <c r="DB34" s="636"/>
      <c r="DC34" s="637"/>
      <c r="DD34" s="627">
        <v>844312</v>
      </c>
      <c r="DE34" s="622"/>
      <c r="DF34" s="622"/>
      <c r="DG34" s="622"/>
      <c r="DH34" s="622"/>
      <c r="DI34" s="622"/>
      <c r="DJ34" s="622"/>
      <c r="DK34" s="623"/>
      <c r="DL34" s="627">
        <v>626564</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362902</v>
      </c>
      <c r="S35" s="622"/>
      <c r="T35" s="622"/>
      <c r="U35" s="622"/>
      <c r="V35" s="622"/>
      <c r="W35" s="622"/>
      <c r="X35" s="622"/>
      <c r="Y35" s="623"/>
      <c r="Z35" s="659">
        <v>4.3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79014</v>
      </c>
      <c r="CS35" s="634"/>
      <c r="CT35" s="634"/>
      <c r="CU35" s="634"/>
      <c r="CV35" s="634"/>
      <c r="CW35" s="634"/>
      <c r="CX35" s="634"/>
      <c r="CY35" s="635"/>
      <c r="CZ35" s="624">
        <v>1</v>
      </c>
      <c r="DA35" s="636"/>
      <c r="DB35" s="636"/>
      <c r="DC35" s="637"/>
      <c r="DD35" s="627">
        <v>61243</v>
      </c>
      <c r="DE35" s="634"/>
      <c r="DF35" s="634"/>
      <c r="DG35" s="634"/>
      <c r="DH35" s="634"/>
      <c r="DI35" s="634"/>
      <c r="DJ35" s="634"/>
      <c r="DK35" s="635"/>
      <c r="DL35" s="627">
        <v>49555</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617989</v>
      </c>
      <c r="S36" s="622"/>
      <c r="T36" s="622"/>
      <c r="U36" s="622"/>
      <c r="V36" s="622"/>
      <c r="W36" s="622"/>
      <c r="X36" s="622"/>
      <c r="Y36" s="623"/>
      <c r="Z36" s="659">
        <v>7.3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990643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33318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991123</v>
      </c>
      <c r="CS36" s="622"/>
      <c r="CT36" s="622"/>
      <c r="CU36" s="622"/>
      <c r="CV36" s="622"/>
      <c r="CW36" s="622"/>
      <c r="CX36" s="622"/>
      <c r="CY36" s="623"/>
      <c r="CZ36" s="624">
        <v>12.4</v>
      </c>
      <c r="DA36" s="636"/>
      <c r="DB36" s="636"/>
      <c r="DC36" s="637"/>
      <c r="DD36" s="627">
        <v>837085</v>
      </c>
      <c r="DE36" s="622"/>
      <c r="DF36" s="622"/>
      <c r="DG36" s="622"/>
      <c r="DH36" s="622"/>
      <c r="DI36" s="622"/>
      <c r="DJ36" s="622"/>
      <c r="DK36" s="623"/>
      <c r="DL36" s="627">
        <v>604673</v>
      </c>
      <c r="DM36" s="622"/>
      <c r="DN36" s="622"/>
      <c r="DO36" s="622"/>
      <c r="DP36" s="622"/>
      <c r="DQ36" s="622"/>
      <c r="DR36" s="622"/>
      <c r="DS36" s="622"/>
      <c r="DT36" s="622"/>
      <c r="DU36" s="622"/>
      <c r="DV36" s="623"/>
      <c r="DW36" s="624">
        <v>13.3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149087</v>
      </c>
      <c r="S37" s="622"/>
      <c r="T37" s="622"/>
      <c r="U37" s="622"/>
      <c r="V37" s="622"/>
      <c r="W37" s="622"/>
      <c r="X37" s="622"/>
      <c r="Y37" s="623"/>
      <c r="Z37" s="659">
        <v>1.8</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139805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33318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360077</v>
      </c>
      <c r="CS37" s="634"/>
      <c r="CT37" s="634"/>
      <c r="CU37" s="634"/>
      <c r="CV37" s="634"/>
      <c r="CW37" s="634"/>
      <c r="CX37" s="634"/>
      <c r="CY37" s="635"/>
      <c r="CZ37" s="624">
        <v>4.5</v>
      </c>
      <c r="DA37" s="636"/>
      <c r="DB37" s="636"/>
      <c r="DC37" s="637"/>
      <c r="DD37" s="627">
        <v>360051</v>
      </c>
      <c r="DE37" s="634"/>
      <c r="DF37" s="634"/>
      <c r="DG37" s="634"/>
      <c r="DH37" s="634"/>
      <c r="DI37" s="634"/>
      <c r="DJ37" s="634"/>
      <c r="DK37" s="635"/>
      <c r="DL37" s="627">
        <v>294429</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578554</v>
      </c>
      <c r="S38" s="622"/>
      <c r="T38" s="622"/>
      <c r="U38" s="622"/>
      <c r="V38" s="622"/>
      <c r="W38" s="622"/>
      <c r="X38" s="622"/>
      <c r="Y38" s="623"/>
      <c r="Z38" s="659">
        <v>6.8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76175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1448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990643</v>
      </c>
      <c r="CS38" s="622"/>
      <c r="CT38" s="622"/>
      <c r="CU38" s="622"/>
      <c r="CV38" s="622"/>
      <c r="CW38" s="622"/>
      <c r="CX38" s="622"/>
      <c r="CY38" s="623"/>
      <c r="CZ38" s="624">
        <v>12.4</v>
      </c>
      <c r="DA38" s="636"/>
      <c r="DB38" s="636"/>
      <c r="DC38" s="637"/>
      <c r="DD38" s="627">
        <v>857138</v>
      </c>
      <c r="DE38" s="622"/>
      <c r="DF38" s="622"/>
      <c r="DG38" s="622"/>
      <c r="DH38" s="622"/>
      <c r="DI38" s="622"/>
      <c r="DJ38" s="622"/>
      <c r="DK38" s="623"/>
      <c r="DL38" s="627">
        <v>857138</v>
      </c>
      <c r="DM38" s="622"/>
      <c r="DN38" s="622"/>
      <c r="DO38" s="622"/>
      <c r="DP38" s="622"/>
      <c r="DQ38" s="622"/>
      <c r="DR38" s="622"/>
      <c r="DS38" s="622"/>
      <c r="DT38" s="622"/>
      <c r="DU38" s="622"/>
      <c r="DV38" s="623"/>
      <c r="DW38" s="624">
        <v>18.8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2138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449945</v>
      </c>
      <c r="CS39" s="634"/>
      <c r="CT39" s="634"/>
      <c r="CU39" s="634"/>
      <c r="CV39" s="634"/>
      <c r="CW39" s="634"/>
      <c r="CX39" s="634"/>
      <c r="CY39" s="635"/>
      <c r="CZ39" s="624">
        <v>5.6</v>
      </c>
      <c r="DA39" s="636"/>
      <c r="DB39" s="636"/>
      <c r="DC39" s="637"/>
      <c r="DD39" s="627">
        <v>266956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19754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144</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8479655</v>
      </c>
      <c r="S41" s="646"/>
      <c r="T41" s="646"/>
      <c r="U41" s="646"/>
      <c r="V41" s="646"/>
      <c r="W41" s="646"/>
      <c r="X41" s="646"/>
      <c r="Y41" s="649"/>
      <c r="Z41" s="650">
        <v>100</v>
      </c>
      <c r="AA41" s="650"/>
      <c r="AB41" s="650"/>
      <c r="AC41" s="650"/>
      <c r="AD41" s="651">
        <v>4529737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117922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656741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492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1213327</v>
      </c>
      <c r="CS42" s="634"/>
      <c r="CT42" s="634"/>
      <c r="CU42" s="634"/>
      <c r="CV42" s="634"/>
      <c r="CW42" s="634"/>
      <c r="CX42" s="634"/>
      <c r="CY42" s="635"/>
      <c r="CZ42" s="624">
        <v>15.2</v>
      </c>
      <c r="DA42" s="636"/>
      <c r="DB42" s="636"/>
      <c r="DC42" s="637"/>
      <c r="DD42" s="627">
        <v>382976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32055</v>
      </c>
      <c r="CS43" s="634"/>
      <c r="CT43" s="634"/>
      <c r="CU43" s="634"/>
      <c r="CV43" s="634"/>
      <c r="CW43" s="634"/>
      <c r="CX43" s="634"/>
      <c r="CY43" s="635"/>
      <c r="CZ43" s="624">
        <v>0.4</v>
      </c>
      <c r="DA43" s="636"/>
      <c r="DB43" s="636"/>
      <c r="DC43" s="637"/>
      <c r="DD43" s="627">
        <v>32055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888254</v>
      </c>
      <c r="CS44" s="622"/>
      <c r="CT44" s="622"/>
      <c r="CU44" s="622"/>
      <c r="CV44" s="622"/>
      <c r="CW44" s="622"/>
      <c r="CX44" s="622"/>
      <c r="CY44" s="623"/>
      <c r="CZ44" s="624">
        <v>11.1</v>
      </c>
      <c r="DA44" s="625"/>
      <c r="DB44" s="625"/>
      <c r="DC44" s="626"/>
      <c r="DD44" s="627">
        <v>285093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487963</v>
      </c>
      <c r="CS45" s="634"/>
      <c r="CT45" s="634"/>
      <c r="CU45" s="634"/>
      <c r="CV45" s="634"/>
      <c r="CW45" s="634"/>
      <c r="CX45" s="634"/>
      <c r="CY45" s="635"/>
      <c r="CZ45" s="624">
        <v>6.1</v>
      </c>
      <c r="DA45" s="636"/>
      <c r="DB45" s="636"/>
      <c r="DC45" s="637"/>
      <c r="DD45" s="627">
        <v>78367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377221</v>
      </c>
      <c r="CS46" s="622"/>
      <c r="CT46" s="622"/>
      <c r="CU46" s="622"/>
      <c r="CV46" s="622"/>
      <c r="CW46" s="622"/>
      <c r="CX46" s="622"/>
      <c r="CY46" s="623"/>
      <c r="CZ46" s="624">
        <v>4.7</v>
      </c>
      <c r="DA46" s="625"/>
      <c r="DB46" s="625"/>
      <c r="DC46" s="626"/>
      <c r="DD46" s="627">
        <v>205806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325073</v>
      </c>
      <c r="CS47" s="634"/>
      <c r="CT47" s="634"/>
      <c r="CU47" s="634"/>
      <c r="CV47" s="634"/>
      <c r="CW47" s="634"/>
      <c r="CX47" s="634"/>
      <c r="CY47" s="635"/>
      <c r="CZ47" s="624">
        <v>4.0999999999999996</v>
      </c>
      <c r="DA47" s="636"/>
      <c r="DB47" s="636"/>
      <c r="DC47" s="637"/>
      <c r="DD47" s="627">
        <v>97883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7972978</v>
      </c>
      <c r="CS49" s="606"/>
      <c r="CT49" s="606"/>
      <c r="CU49" s="606"/>
      <c r="CV49" s="606"/>
      <c r="CW49" s="606"/>
      <c r="CX49" s="606"/>
      <c r="CY49" s="607"/>
      <c r="CZ49" s="608">
        <v>100</v>
      </c>
      <c r="DA49" s="609"/>
      <c r="DB49" s="609"/>
      <c r="DC49" s="610"/>
      <c r="DD49" s="611">
        <v>5680486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UMLJiGtRLVApraIEaTZZfufACbS1WyHd27uWEPkACEJ2bMBK6OpeNMaQXMLaeu7eH8Fcz7LwfzsW0BgT20uVg==" saltValue="ikRLsf/vyWNHctQOy5Bw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8480</v>
      </c>
      <c r="R7" s="1103"/>
      <c r="S7" s="1103"/>
      <c r="T7" s="1103"/>
      <c r="U7" s="1103"/>
      <c r="V7" s="1103">
        <v>7973</v>
      </c>
      <c r="W7" s="1103"/>
      <c r="X7" s="1103"/>
      <c r="Y7" s="1103"/>
      <c r="Z7" s="1103"/>
      <c r="AA7" s="1103">
        <v>507</v>
      </c>
      <c r="AB7" s="1103"/>
      <c r="AC7" s="1103"/>
      <c r="AD7" s="1103"/>
      <c r="AE7" s="1104"/>
      <c r="AF7" s="1105">
        <v>237</v>
      </c>
      <c r="AG7" s="1106"/>
      <c r="AH7" s="1106"/>
      <c r="AI7" s="1106"/>
      <c r="AJ7" s="1107"/>
      <c r="AK7" s="1108">
        <v>20</v>
      </c>
      <c r="AL7" s="1109"/>
      <c r="AM7" s="1109"/>
      <c r="AN7" s="1109"/>
      <c r="AO7" s="1109"/>
      <c r="AP7" s="1109">
        <v>7304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-3</v>
      </c>
      <c r="CI7" s="1097"/>
      <c r="CJ7" s="1097"/>
      <c r="CK7" s="1097"/>
      <c r="CL7" s="1098"/>
      <c r="CM7" s="1096">
        <v>9</v>
      </c>
      <c r="CN7" s="1097"/>
      <c r="CO7" s="1097"/>
      <c r="CP7" s="1097"/>
      <c r="CQ7" s="1098"/>
      <c r="CR7" s="1096">
        <v>0</v>
      </c>
      <c r="CS7" s="1097"/>
      <c r="CT7" s="1097"/>
      <c r="CU7" s="1097"/>
      <c r="CV7" s="1098"/>
      <c r="CW7" s="1096" t="s">
        <v>546</v>
      </c>
      <c r="CX7" s="1097"/>
      <c r="CY7" s="1097"/>
      <c r="CZ7" s="1097"/>
      <c r="DA7" s="1098"/>
      <c r="DB7" s="1096">
        <v>0</v>
      </c>
      <c r="DC7" s="1097"/>
      <c r="DD7" s="1097"/>
      <c r="DE7" s="1097"/>
      <c r="DF7" s="1098"/>
      <c r="DG7" s="1096" t="s">
        <v>546</v>
      </c>
      <c r="DH7" s="1097"/>
      <c r="DI7" s="1097"/>
      <c r="DJ7" s="1097"/>
      <c r="DK7" s="1098"/>
      <c r="DL7" s="1096" t="s">
        <v>546</v>
      </c>
      <c r="DM7" s="1097"/>
      <c r="DN7" s="1097"/>
      <c r="DO7" s="1097"/>
      <c r="DP7" s="1098"/>
      <c r="DQ7" s="1096" t="s">
        <v>546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t="s">
        <v>546</v>
      </c>
      <c r="AL8" s="1081"/>
      <c r="AM8" s="1081"/>
      <c r="AN8" s="1081"/>
      <c r="AO8" s="1081"/>
      <c r="AP8" s="1081" t="s">
        <v>546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0</v>
      </c>
      <c r="CI8" s="990"/>
      <c r="CJ8" s="990"/>
      <c r="CK8" s="990"/>
      <c r="CL8" s="991"/>
      <c r="CM8" s="989">
        <v>12</v>
      </c>
      <c r="CN8" s="990"/>
      <c r="CO8" s="990"/>
      <c r="CP8" s="990"/>
      <c r="CQ8" s="991"/>
      <c r="CR8" s="989" t="s">
        <v>546</v>
      </c>
      <c r="CS8" s="990"/>
      <c r="CT8" s="990"/>
      <c r="CU8" s="990"/>
      <c r="CV8" s="991"/>
      <c r="CW8" s="989">
        <v>6</v>
      </c>
      <c r="CX8" s="990"/>
      <c r="CY8" s="990"/>
      <c r="CZ8" s="990"/>
      <c r="DA8" s="991"/>
      <c r="DB8" s="989">
        <v>0</v>
      </c>
      <c r="DC8" s="990"/>
      <c r="DD8" s="990"/>
      <c r="DE8" s="990"/>
      <c r="DF8" s="991"/>
      <c r="DG8" s="989" t="s">
        <v>546</v>
      </c>
      <c r="DH8" s="990"/>
      <c r="DI8" s="990"/>
      <c r="DJ8" s="990"/>
      <c r="DK8" s="991"/>
      <c r="DL8" s="989" t="s">
        <v>546</v>
      </c>
      <c r="DM8" s="990"/>
      <c r="DN8" s="990"/>
      <c r="DO8" s="990"/>
      <c r="DP8" s="991"/>
      <c r="DQ8" s="989" t="s">
        <v>546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238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1441</v>
      </c>
      <c r="R28" s="1051"/>
      <c r="S28" s="1051"/>
      <c r="T28" s="1051"/>
      <c r="U28" s="1051"/>
      <c r="V28" s="1051">
        <v>1408</v>
      </c>
      <c r="W28" s="1051"/>
      <c r="X28" s="1051"/>
      <c r="Y28" s="1051"/>
      <c r="Z28" s="1051"/>
      <c r="AA28" s="1051">
        <v>33</v>
      </c>
      <c r="AB28" s="1051"/>
      <c r="AC28" s="1051"/>
      <c r="AD28" s="1051"/>
      <c r="AE28" s="1052"/>
      <c r="AF28" s="1053">
        <v>33</v>
      </c>
      <c r="AG28" s="1051"/>
      <c r="AH28" s="1051"/>
      <c r="AI28" s="1051"/>
      <c r="AJ28" s="1054"/>
      <c r="AK28" s="1042">
        <v>102</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2098</v>
      </c>
      <c r="R29" s="1039"/>
      <c r="S29" s="1039"/>
      <c r="T29" s="1039"/>
      <c r="U29" s="1039"/>
      <c r="V29" s="1039">
        <v>1986</v>
      </c>
      <c r="W29" s="1039"/>
      <c r="X29" s="1039"/>
      <c r="Y29" s="1039"/>
      <c r="Z29" s="1039"/>
      <c r="AA29" s="1039">
        <v>112</v>
      </c>
      <c r="AB29" s="1039"/>
      <c r="AC29" s="1039"/>
      <c r="AD29" s="1039"/>
      <c r="AE29" s="1040"/>
      <c r="AF29" s="1035">
        <v>112</v>
      </c>
      <c r="AG29" s="1036"/>
      <c r="AH29" s="1036"/>
      <c r="AI29" s="1036"/>
      <c r="AJ29" s="1037"/>
      <c r="AK29" s="980">
        <v>325</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174</v>
      </c>
      <c r="R30" s="1039"/>
      <c r="S30" s="1039"/>
      <c r="T30" s="1039"/>
      <c r="U30" s="1039"/>
      <c r="V30" s="1039">
        <v>172</v>
      </c>
      <c r="W30" s="1039"/>
      <c r="X30" s="1039"/>
      <c r="Y30" s="1039"/>
      <c r="Z30" s="1039"/>
      <c r="AA30" s="1039">
        <v>2</v>
      </c>
      <c r="AB30" s="1039"/>
      <c r="AC30" s="1039"/>
      <c r="AD30" s="1039"/>
      <c r="AE30" s="1040"/>
      <c r="AF30" s="1035">
        <v>2</v>
      </c>
      <c r="AG30" s="1036"/>
      <c r="AH30" s="1036"/>
      <c r="AI30" s="1036"/>
      <c r="AJ30" s="1037"/>
      <c r="AK30" s="980">
        <v>70</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342</v>
      </c>
      <c r="R31" s="1039"/>
      <c r="S31" s="1039"/>
      <c r="T31" s="1039"/>
      <c r="U31" s="1039"/>
      <c r="V31" s="1039">
        <v>325</v>
      </c>
      <c r="W31" s="1039"/>
      <c r="X31" s="1039"/>
      <c r="Y31" s="1039"/>
      <c r="Z31" s="1039"/>
      <c r="AA31" s="1039">
        <v>38</v>
      </c>
      <c r="AB31" s="1039"/>
      <c r="AC31" s="1039"/>
      <c r="AD31" s="1039"/>
      <c r="AE31" s="1040"/>
      <c r="AF31" s="1035">
        <v>38</v>
      </c>
      <c r="AG31" s="1036"/>
      <c r="AH31" s="1036"/>
      <c r="AI31" s="1036"/>
      <c r="AJ31" s="1037"/>
      <c r="AK31" s="980">
        <v>140</v>
      </c>
      <c r="AL31" s="971"/>
      <c r="AM31" s="971"/>
      <c r="AN31" s="971"/>
      <c r="AO31" s="971"/>
      <c r="AP31" s="971">
        <v>526</v>
      </c>
      <c r="AQ31" s="971"/>
      <c r="AR31" s="971"/>
      <c r="AS31" s="971"/>
      <c r="AT31" s="971"/>
      <c r="AU31" s="971">
        <v>235</v>
      </c>
      <c r="AV31" s="971"/>
      <c r="AW31" s="971"/>
      <c r="AX31" s="971"/>
      <c r="AY31" s="971"/>
      <c r="AZ31" s="1041" t="s">
        <v>546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185</v>
      </c>
      <c r="R32" s="1039"/>
      <c r="S32" s="1039"/>
      <c r="T32" s="1039"/>
      <c r="U32" s="1039"/>
      <c r="V32" s="1039">
        <v>179</v>
      </c>
      <c r="W32" s="1039"/>
      <c r="X32" s="1039"/>
      <c r="Y32" s="1039"/>
      <c r="Z32" s="1039"/>
      <c r="AA32" s="1039">
        <v>6</v>
      </c>
      <c r="AB32" s="1039"/>
      <c r="AC32" s="1039"/>
      <c r="AD32" s="1039"/>
      <c r="AE32" s="1040"/>
      <c r="AF32" s="1035">
        <v>6</v>
      </c>
      <c r="AG32" s="1036"/>
      <c r="AH32" s="1036"/>
      <c r="AI32" s="1036"/>
      <c r="AJ32" s="1037"/>
      <c r="AK32" s="980">
        <v>76</v>
      </c>
      <c r="AL32" s="971"/>
      <c r="AM32" s="971"/>
      <c r="AN32" s="971"/>
      <c r="AO32" s="971"/>
      <c r="AP32" s="971">
        <v>262</v>
      </c>
      <c r="AQ32" s="971"/>
      <c r="AR32" s="971"/>
      <c r="AS32" s="971"/>
      <c r="AT32" s="971"/>
      <c r="AU32" s="971">
        <v>128</v>
      </c>
      <c r="AV32" s="971"/>
      <c r="AW32" s="971"/>
      <c r="AX32" s="971"/>
      <c r="AY32" s="971"/>
      <c r="AZ32" s="1041" t="s">
        <v>546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8105</v>
      </c>
      <c r="R69" s="971"/>
      <c r="S69" s="971"/>
      <c r="T69" s="971"/>
      <c r="U69" s="971"/>
      <c r="V69" s="971">
        <v>8002</v>
      </c>
      <c r="W69" s="971"/>
      <c r="X69" s="971"/>
      <c r="Y69" s="971"/>
      <c r="Z69" s="971"/>
      <c r="AA69" s="971">
        <v>103</v>
      </c>
      <c r="AB69" s="971"/>
      <c r="AC69" s="971"/>
      <c r="AD69" s="971"/>
      <c r="AE69" s="971"/>
      <c r="AF69" s="971">
        <v>98</v>
      </c>
      <c r="AG69" s="971"/>
      <c r="AH69" s="971"/>
      <c r="AI69" s="971"/>
      <c r="AJ69" s="971"/>
      <c r="AK69" s="971">
        <v>561</v>
      </c>
      <c r="AL69" s="971"/>
      <c r="AM69" s="971"/>
      <c r="AN69" s="971"/>
      <c r="AO69" s="971"/>
      <c r="AP69" s="971">
        <v>11387</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7</v>
      </c>
      <c r="R70" s="971"/>
      <c r="S70" s="971"/>
      <c r="T70" s="971"/>
      <c r="U70" s="971"/>
      <c r="V70" s="971">
        <v>6</v>
      </c>
      <c r="W70" s="971"/>
      <c r="X70" s="971"/>
      <c r="Y70" s="971"/>
      <c r="Z70" s="971"/>
      <c r="AA70" s="971">
        <v>1</v>
      </c>
      <c r="AB70" s="971"/>
      <c r="AC70" s="971"/>
      <c r="AD70" s="971"/>
      <c r="AE70" s="971"/>
      <c r="AF70" s="971">
        <v>1</v>
      </c>
      <c r="AG70" s="971"/>
      <c r="AH70" s="971"/>
      <c r="AI70" s="971"/>
      <c r="AJ70" s="971"/>
      <c r="AK70" s="971" t="s">
        <v>557</v>
      </c>
      <c r="AL70" s="971"/>
      <c r="AM70" s="971"/>
      <c r="AN70" s="971"/>
      <c r="AO70" s="971"/>
      <c r="AP70" s="971" t="s">
        <v>557</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557</v>
      </c>
      <c r="AL71" s="971"/>
      <c r="AM71" s="971"/>
      <c r="AN71" s="971"/>
      <c r="AO71" s="971"/>
      <c r="AP71" s="971" t="s">
        <v>557</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557</v>
      </c>
      <c r="AL72" s="971"/>
      <c r="AM72" s="971"/>
      <c r="AN72" s="971"/>
      <c r="AO72" s="971"/>
      <c r="AP72" s="971" t="s">
        <v>557</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920009</v>
      </c>
      <c r="AB110" s="889"/>
      <c r="AC110" s="889"/>
      <c r="AD110" s="889"/>
      <c r="AE110" s="890"/>
      <c r="AF110" s="891">
        <v>993703</v>
      </c>
      <c r="AG110" s="889"/>
      <c r="AH110" s="889"/>
      <c r="AI110" s="889"/>
      <c r="AJ110" s="890"/>
      <c r="AK110" s="891">
        <v>1078908</v>
      </c>
      <c r="AL110" s="889"/>
      <c r="AM110" s="889"/>
      <c r="AN110" s="889"/>
      <c r="AO110" s="890"/>
      <c r="AP110" s="892">
        <v>29.1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8063625</v>
      </c>
      <c r="BR110" s="842"/>
      <c r="BS110" s="842"/>
      <c r="BT110" s="842"/>
      <c r="BU110" s="842"/>
      <c r="BV110" s="842">
        <v>7785917</v>
      </c>
      <c r="BW110" s="842"/>
      <c r="BX110" s="842"/>
      <c r="BY110" s="842"/>
      <c r="BZ110" s="842"/>
      <c r="CA110" s="842">
        <v>7303663</v>
      </c>
      <c r="CB110" s="842"/>
      <c r="CC110" s="842"/>
      <c r="CD110" s="842"/>
      <c r="CE110" s="842"/>
      <c r="CF110" s="866">
        <v>196.8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378325</v>
      </c>
      <c r="BR112" s="817"/>
      <c r="BS112" s="817"/>
      <c r="BT112" s="817"/>
      <c r="BU112" s="817"/>
      <c r="BV112" s="817">
        <v>351273</v>
      </c>
      <c r="BW112" s="817"/>
      <c r="BX112" s="817"/>
      <c r="BY112" s="817"/>
      <c r="BZ112" s="817"/>
      <c r="CA112" s="817">
        <v>363109</v>
      </c>
      <c r="CB112" s="817"/>
      <c r="CC112" s="817"/>
      <c r="CD112" s="817"/>
      <c r="CE112" s="817"/>
      <c r="CF112" s="875">
        <v>9.8000000000000007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67004</v>
      </c>
      <c r="AB113" s="919"/>
      <c r="AC113" s="919"/>
      <c r="AD113" s="919"/>
      <c r="AE113" s="920"/>
      <c r="AF113" s="921">
        <v>51878</v>
      </c>
      <c r="AG113" s="919"/>
      <c r="AH113" s="919"/>
      <c r="AI113" s="919"/>
      <c r="AJ113" s="920"/>
      <c r="AK113" s="921">
        <v>93689</v>
      </c>
      <c r="AL113" s="919"/>
      <c r="AM113" s="919"/>
      <c r="AN113" s="919"/>
      <c r="AO113" s="920"/>
      <c r="AP113" s="922">
        <v>2.5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523267</v>
      </c>
      <c r="BR113" s="817"/>
      <c r="BS113" s="817"/>
      <c r="BT113" s="817"/>
      <c r="BU113" s="817"/>
      <c r="BV113" s="817">
        <v>782259</v>
      </c>
      <c r="BW113" s="817"/>
      <c r="BX113" s="817"/>
      <c r="BY113" s="817"/>
      <c r="BZ113" s="817"/>
      <c r="CA113" s="817">
        <v>1197410</v>
      </c>
      <c r="CB113" s="817"/>
      <c r="CC113" s="817"/>
      <c r="CD113" s="817"/>
      <c r="CE113" s="817"/>
      <c r="CF113" s="875">
        <v>32.299999999999997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19273</v>
      </c>
      <c r="AB114" s="780"/>
      <c r="AC114" s="780"/>
      <c r="AD114" s="780"/>
      <c r="AE114" s="781"/>
      <c r="AF114" s="782">
        <v>53350</v>
      </c>
      <c r="AG114" s="780"/>
      <c r="AH114" s="780"/>
      <c r="AI114" s="780"/>
      <c r="AJ114" s="781"/>
      <c r="AK114" s="782">
        <v>50687</v>
      </c>
      <c r="AL114" s="780"/>
      <c r="AM114" s="780"/>
      <c r="AN114" s="780"/>
      <c r="AO114" s="781"/>
      <c r="AP114" s="824">
        <v>1.4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857370</v>
      </c>
      <c r="BR114" s="817"/>
      <c r="BS114" s="817"/>
      <c r="BT114" s="817"/>
      <c r="BU114" s="817"/>
      <c r="BV114" s="817">
        <v>837191</v>
      </c>
      <c r="BW114" s="817"/>
      <c r="BX114" s="817"/>
      <c r="BY114" s="817"/>
      <c r="BZ114" s="817"/>
      <c r="CA114" s="817">
        <v>809629</v>
      </c>
      <c r="CB114" s="817"/>
      <c r="CC114" s="817"/>
      <c r="CD114" s="817"/>
      <c r="CE114" s="817"/>
      <c r="CF114" s="875">
        <v>21.8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1006286</v>
      </c>
      <c r="AB117" s="903"/>
      <c r="AC117" s="903"/>
      <c r="AD117" s="903"/>
      <c r="AE117" s="904"/>
      <c r="AF117" s="905">
        <v>1098931</v>
      </c>
      <c r="AG117" s="903"/>
      <c r="AH117" s="903"/>
      <c r="AI117" s="903"/>
      <c r="AJ117" s="904"/>
      <c r="AK117" s="905">
        <v>1223284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9822587</v>
      </c>
      <c r="BR119" s="845"/>
      <c r="BS119" s="845"/>
      <c r="BT119" s="845"/>
      <c r="BU119" s="845"/>
      <c r="BV119" s="845">
        <v>9756640</v>
      </c>
      <c r="BW119" s="845"/>
      <c r="BX119" s="845"/>
      <c r="BY119" s="845"/>
      <c r="BZ119" s="845"/>
      <c r="CA119" s="845">
        <v>9673811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3351124</v>
      </c>
      <c r="BR120" s="842"/>
      <c r="BS120" s="842"/>
      <c r="BT120" s="842"/>
      <c r="BU120" s="842"/>
      <c r="BV120" s="842">
        <v>3480464</v>
      </c>
      <c r="BW120" s="842"/>
      <c r="BX120" s="842"/>
      <c r="BY120" s="842"/>
      <c r="BZ120" s="842"/>
      <c r="CA120" s="842">
        <v>3567781</v>
      </c>
      <c r="CB120" s="842"/>
      <c r="CC120" s="842"/>
      <c r="CD120" s="842"/>
      <c r="CE120" s="842"/>
      <c r="CF120" s="866">
        <v>96.1</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252332</v>
      </c>
      <c r="DH120" s="842"/>
      <c r="DI120" s="842"/>
      <c r="DJ120" s="842"/>
      <c r="DK120" s="842"/>
      <c r="DL120" s="842">
        <v>228722</v>
      </c>
      <c r="DM120" s="842"/>
      <c r="DN120" s="842"/>
      <c r="DO120" s="842"/>
      <c r="DP120" s="842"/>
      <c r="DQ120" s="842">
        <v>235053</v>
      </c>
      <c r="DR120" s="842"/>
      <c r="DS120" s="842"/>
      <c r="DT120" s="842"/>
      <c r="DU120" s="842"/>
      <c r="DV120" s="843">
        <v>6.3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94191</v>
      </c>
      <c r="BR121" s="817"/>
      <c r="BS121" s="817"/>
      <c r="BT121" s="817"/>
      <c r="BU121" s="817"/>
      <c r="BV121" s="817">
        <v>87661</v>
      </c>
      <c r="BW121" s="817"/>
      <c r="BX121" s="817"/>
      <c r="BY121" s="817"/>
      <c r="BZ121" s="817"/>
      <c r="CA121" s="817">
        <v>83983</v>
      </c>
      <c r="CB121" s="817"/>
      <c r="CC121" s="817"/>
      <c r="CD121" s="817"/>
      <c r="CE121" s="817"/>
      <c r="CF121" s="875">
        <v>2.2999999999999998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125993</v>
      </c>
      <c r="DH121" s="817"/>
      <c r="DI121" s="817"/>
      <c r="DJ121" s="817"/>
      <c r="DK121" s="817"/>
      <c r="DL121" s="817">
        <v>122515</v>
      </c>
      <c r="DM121" s="817"/>
      <c r="DN121" s="817"/>
      <c r="DO121" s="817"/>
      <c r="DP121" s="817"/>
      <c r="DQ121" s="817">
        <v>128056</v>
      </c>
      <c r="DR121" s="817"/>
      <c r="DS121" s="817"/>
      <c r="DT121" s="817"/>
      <c r="DU121" s="817"/>
      <c r="DV121" s="794">
        <v>3.4</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6723832</v>
      </c>
      <c r="BR122" s="845"/>
      <c r="BS122" s="845"/>
      <c r="BT122" s="845"/>
      <c r="BU122" s="845"/>
      <c r="BV122" s="845">
        <v>6290829</v>
      </c>
      <c r="BW122" s="845"/>
      <c r="BX122" s="845"/>
      <c r="BY122" s="845"/>
      <c r="BZ122" s="845"/>
      <c r="CA122" s="845">
        <v>6044551</v>
      </c>
      <c r="CB122" s="845"/>
      <c r="CC122" s="845"/>
      <c r="CD122" s="845"/>
      <c r="CE122" s="845"/>
      <c r="CF122" s="846">
        <v>162.80000000000001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10169147</v>
      </c>
      <c r="BR123" s="833"/>
      <c r="BS123" s="833"/>
      <c r="BT123" s="833"/>
      <c r="BU123" s="833"/>
      <c r="BV123" s="833">
        <v>9858954</v>
      </c>
      <c r="BW123" s="833"/>
      <c r="BX123" s="833"/>
      <c r="BY123" s="833"/>
      <c r="BZ123" s="833"/>
      <c r="CA123" s="833">
        <v>9696315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9841</v>
      </c>
      <c r="AB128" s="801"/>
      <c r="AC128" s="801"/>
      <c r="AD128" s="801"/>
      <c r="AE128" s="802"/>
      <c r="AF128" s="803">
        <v>9888</v>
      </c>
      <c r="AG128" s="801"/>
      <c r="AH128" s="801"/>
      <c r="AI128" s="801"/>
      <c r="AJ128" s="802"/>
      <c r="AK128" s="803">
        <v>9970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4601175</v>
      </c>
      <c r="AB129" s="780"/>
      <c r="AC129" s="780"/>
      <c r="AD129" s="780"/>
      <c r="AE129" s="781"/>
      <c r="AF129" s="782">
        <v>4462138</v>
      </c>
      <c r="AG129" s="780"/>
      <c r="AH129" s="780"/>
      <c r="AI129" s="780"/>
      <c r="AJ129" s="781"/>
      <c r="AK129" s="782">
        <v>4543862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767785</v>
      </c>
      <c r="AB130" s="780"/>
      <c r="AC130" s="780"/>
      <c r="AD130" s="780"/>
      <c r="AE130" s="781"/>
      <c r="AF130" s="782">
        <v>792452</v>
      </c>
      <c r="AG130" s="780"/>
      <c r="AH130" s="780"/>
      <c r="AI130" s="780"/>
      <c r="AJ130" s="781"/>
      <c r="AK130" s="782">
        <v>831752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3833390</v>
      </c>
      <c r="AB131" s="764"/>
      <c r="AC131" s="764"/>
      <c r="AD131" s="764"/>
      <c r="AE131" s="765"/>
      <c r="AF131" s="766">
        <v>3669686</v>
      </c>
      <c r="AG131" s="764"/>
      <c r="AH131" s="764"/>
      <c r="AI131" s="764"/>
      <c r="AJ131" s="765"/>
      <c r="AK131" s="766">
        <v>3712110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5.9649553009999998</v>
      </c>
      <c r="AB132" s="745"/>
      <c r="AC132" s="745"/>
      <c r="AD132" s="745"/>
      <c r="AE132" s="746"/>
      <c r="AF132" s="747">
        <v>8.0821901379999996</v>
      </c>
      <c r="AG132" s="745"/>
      <c r="AH132" s="745"/>
      <c r="AI132" s="745"/>
      <c r="AJ132" s="746"/>
      <c r="AK132" s="747">
        <v>10.27884411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6.4</v>
      </c>
      <c r="AB133" s="724"/>
      <c r="AC133" s="724"/>
      <c r="AD133" s="724"/>
      <c r="AE133" s="725"/>
      <c r="AF133" s="723">
        <v>6.7</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qoAJc0xaWLUdWlvshLUQRnHpeU1I4KxX+SvY9GxgArUg2H4LQjnjp4azaRj/oxVPLkS/hkxH1RqAsP1P6dUA==" saltValue="MPhG+/Gzb1krGNo+AQyH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5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TbeUlTXAAoNjkZqTiMB3ppmKMLkzFTcyHfsUk8NNslqk0MjhqWF6DWewvzqSFGbZhCo5bUaXrJc3x04RZEmjg==" saltValue="aVx2pnaZ8JXBDrpyZb09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eXLBx55j/KEkAy04wO2pjuBJz5ioyESg3249bwPWxvGkaS8fCRM5ge1rArdOLtHZugKmF1M6ZniK1bRY6sLA==" saltValue="DNWbhp0vZR+hsYmMlr7j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1045591</v>
      </c>
      <c r="AP9" s="281">
        <v>117840</v>
      </c>
      <c r="AQ9" s="282">
        <v>143042</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176862</v>
      </c>
      <c r="AP10" s="284">
        <v>19933</v>
      </c>
      <c r="AQ10" s="285">
        <v>17233</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1297</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97034</v>
      </c>
      <c r="AP13" s="284">
        <v>10936</v>
      </c>
      <c r="AQ13" s="285">
        <v>5542</v>
      </c>
      <c r="AR13" s="286">
        <v>97.3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32055</v>
      </c>
      <c r="AP14" s="284">
        <v>3613</v>
      </c>
      <c r="AQ14" s="285">
        <v>2886</v>
      </c>
      <c r="AR14" s="286">
        <v>25.2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-21143</v>
      </c>
      <c r="AP15" s="284">
        <v>-2383</v>
      </c>
      <c r="AQ15" s="285">
        <v>-8856</v>
      </c>
      <c r="AR15" s="286">
        <v>-73.099999999999994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1330399</v>
      </c>
      <c r="AP16" s="284">
        <v>149938</v>
      </c>
      <c r="AQ16" s="285">
        <v>161143</v>
      </c>
      <c r="AR16" s="286">
        <v>-7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15.1</v>
      </c>
      <c r="AP21" s="298">
        <v>14.02</v>
      </c>
      <c r="AQ21" s="299">
        <v>1.08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94.1</v>
      </c>
      <c r="AP22" s="303">
        <v>96.2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1078908</v>
      </c>
      <c r="AP32" s="312">
        <v>121595</v>
      </c>
      <c r="AQ32" s="313">
        <v>81691</v>
      </c>
      <c r="AR32" s="314">
        <v>48.8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93689</v>
      </c>
      <c r="AP35" s="312">
        <v>10559</v>
      </c>
      <c r="AQ35" s="313">
        <v>27672</v>
      </c>
      <c r="AR35" s="314">
        <v>-61.8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50687</v>
      </c>
      <c r="AP36" s="312">
        <v>5712</v>
      </c>
      <c r="AQ36" s="313">
        <v>4845</v>
      </c>
      <c r="AR36" s="314">
        <v>17.899999999999999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-9970</v>
      </c>
      <c r="AP39" s="312">
        <v>-1124</v>
      </c>
      <c r="AQ39" s="313">
        <v>-1961</v>
      </c>
      <c r="AR39" s="314">
        <v>-42.7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-831752</v>
      </c>
      <c r="AP40" s="312">
        <v>-93740</v>
      </c>
      <c r="AQ40" s="313">
        <v>-75713</v>
      </c>
      <c r="AR40" s="314">
        <v>23.8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381562</v>
      </c>
      <c r="AP41" s="312">
        <v>43003</v>
      </c>
      <c r="AQ41" s="313">
        <v>36985</v>
      </c>
      <c r="AR41" s="314">
        <v>16.3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1742391</v>
      </c>
      <c r="AN51" s="334">
        <v>175946</v>
      </c>
      <c r="AO51" s="335">
        <v>16</v>
      </c>
      <c r="AP51" s="336">
        <v>93492</v>
      </c>
      <c r="AQ51" s="337">
        <v>-13.6</v>
      </c>
      <c r="AR51" s="338">
        <v>29.6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813466</v>
      </c>
      <c r="AN52" s="342">
        <v>82143</v>
      </c>
      <c r="AO52" s="343">
        <v>128.6</v>
      </c>
      <c r="AP52" s="344">
        <v>53316</v>
      </c>
      <c r="AQ52" s="345">
        <v>6</v>
      </c>
      <c r="AR52" s="346">
        <v>122.6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1460640</v>
      </c>
      <c r="AN53" s="334">
        <v>151158</v>
      </c>
      <c r="AO53" s="335">
        <v>-14.1</v>
      </c>
      <c r="AP53" s="336">
        <v>126525</v>
      </c>
      <c r="AQ53" s="337">
        <v>35.299999999999997</v>
      </c>
      <c r="AR53" s="338">
        <v>-49.4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554954</v>
      </c>
      <c r="AN54" s="342">
        <v>57431</v>
      </c>
      <c r="AO54" s="343">
        <v>-30.1</v>
      </c>
      <c r="AP54" s="344">
        <v>67052</v>
      </c>
      <c r="AQ54" s="345">
        <v>25.8</v>
      </c>
      <c r="AR54" s="346">
        <v>-55.9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1309313</v>
      </c>
      <c r="AN55" s="334">
        <v>139496</v>
      </c>
      <c r="AO55" s="335">
        <v>-7.7</v>
      </c>
      <c r="AP55" s="336">
        <v>122054</v>
      </c>
      <c r="AQ55" s="337">
        <v>-3.5</v>
      </c>
      <c r="AR55" s="338">
        <v>-4.2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590882</v>
      </c>
      <c r="AN56" s="342">
        <v>62954</v>
      </c>
      <c r="AO56" s="343">
        <v>9.6</v>
      </c>
      <c r="AP56" s="344">
        <v>68298</v>
      </c>
      <c r="AQ56" s="345">
        <v>1.9</v>
      </c>
      <c r="AR56" s="346">
        <v>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1188437</v>
      </c>
      <c r="AN57" s="334">
        <v>131145</v>
      </c>
      <c r="AO57" s="335">
        <v>-6</v>
      </c>
      <c r="AP57" s="336">
        <v>111644</v>
      </c>
      <c r="AQ57" s="337">
        <v>-8.5</v>
      </c>
      <c r="AR57" s="338">
        <v>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440139</v>
      </c>
      <c r="AN58" s="342">
        <v>48570</v>
      </c>
      <c r="AO58" s="343">
        <v>-22.8</v>
      </c>
      <c r="AP58" s="344">
        <v>66606</v>
      </c>
      <c r="AQ58" s="345">
        <v>-2.5</v>
      </c>
      <c r="AR58" s="346">
        <v>-20.3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888254</v>
      </c>
      <c r="AN59" s="334">
        <v>100108</v>
      </c>
      <c r="AO59" s="335">
        <v>-23.7</v>
      </c>
      <c r="AP59" s="336">
        <v>127917</v>
      </c>
      <c r="AQ59" s="337">
        <v>14.6</v>
      </c>
      <c r="AR59" s="338">
        <v>-38.299999999999997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377221</v>
      </c>
      <c r="AN60" s="342">
        <v>42513</v>
      </c>
      <c r="AO60" s="343">
        <v>-12.5</v>
      </c>
      <c r="AP60" s="344">
        <v>69746</v>
      </c>
      <c r="AQ60" s="345">
        <v>4.7</v>
      </c>
      <c r="AR60" s="346">
        <v>-17.2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1317807</v>
      </c>
      <c r="AN61" s="349">
        <v>139571</v>
      </c>
      <c r="AO61" s="350">
        <v>-7.1</v>
      </c>
      <c r="AP61" s="351">
        <v>116326</v>
      </c>
      <c r="AQ61" s="352">
        <v>4.9000000000000004</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555332</v>
      </c>
      <c r="AN62" s="342">
        <v>58722</v>
      </c>
      <c r="AO62" s="343">
        <v>14.6</v>
      </c>
      <c r="AP62" s="344">
        <v>65004</v>
      </c>
      <c r="AQ62" s="345">
        <v>7.2</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HRmrJzygdzNrLxbAmCN6KNX7UYOOd/sVpfF+6MBl3KbfWSU5Z1NG3rFHYI7POAJDWCkjThCRWUqOLyi6if6w==" saltValue="+Kl/TGgyU0XepNri3pOg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xMejgX5zUHthj4o6rv1ovjhibe0Zi4Vo2BMuiBcZdJmjzU4nyepEDyvDsg19O381b7Qe9k0N7XLy9qKH/MkcMg==" saltValue="Dtn139uuvvu8I/ulO4Sq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W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UEpcfmGITQ5gzayyXyKvyFfdyO2VLsMVJ6L11GspZKHZ/ZGgF5Z/ZpkNgm41+sIXE+qnHV1RSUvRk/ZO7dJBdQ==" saltValue="0VHAmnUGVMX5/laJW+7C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42.76</v>
      </c>
      <c r="G47" s="12">
        <v>38.54</v>
      </c>
      <c r="H47" s="12">
        <v>36.340000000000003</v>
      </c>
      <c r="I47" s="12">
        <v>40.450000000000003</v>
      </c>
      <c r="J47" s="13">
        <v>39.869999999999997</v>
      </c>
    </row>
    <row r="48" spans="2:10" ht="57.75" customHeight="1" x14ac:dyDescent="0.15">
      <c r="B48" s="14"/>
      <c r="C48" s="1141" t="s">
        <v>4</v>
      </c>
      <c r="D48" s="1141"/>
      <c r="E48" s="1142"/>
      <c r="F48" s="15">
        <v>4.5199999999999996</v>
      </c>
      <c r="G48" s="16">
        <v>4.6900000000000004</v>
      </c>
      <c r="H48" s="16">
        <v>6.12</v>
      </c>
      <c r="I48" s="16">
        <v>5.33</v>
      </c>
      <c r="J48" s="17">
        <v>5.23</v>
      </c>
    </row>
    <row r="49" spans="2:10" ht="57.75" customHeight="1" thickBot="1" x14ac:dyDescent="0.2">
      <c r="B49" s="18"/>
      <c r="C49" s="1143" t="s">
        <v>5</v>
      </c>
      <c r="D49" s="1143"/>
      <c r="E49" s="1144"/>
      <c r="F49" s="19" t="s">
        <v>530</v>
      </c>
      <c r="G49" s="20" t="s">
        <v>531</v>
      </c>
      <c r="H49" s="20">
        <v>1.53</v>
      </c>
      <c r="I49" s="20">
        <v>1.98</v>
      </c>
      <c r="J49" s="21">
        <v>0.14000000000000001</v>
      </c>
    </row>
    <row r="50" spans="2:10" x14ac:dyDescent="0.15"/>
  </sheetData>
  <sheetProtection algorithmName="SHA-512" hashValue="CPAysQDoT1Kckge/g+V3iwZVZwMb8a8DDJkgcozYV3+sJVF4XZz9PtyMSsJ4wBOKR1thYov7j5FddpBwPbOIMg==" saltValue="BS+m8IWS4gFnlaP0X9n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4.5199999999999996</v>
      </c>
      <c r="G34" s="33">
        <v>4.68</v>
      </c>
      <c r="H34" s="33">
        <v>27.87</v>
      </c>
      <c r="I34" s="33">
        <v>5.33</v>
      </c>
      <c r="J34" s="34">
        <v>5.22</v>
      </c>
      <c r="K34" s="22"/>
      <c r="L34" s="22"/>
      <c r="M34" s="22"/>
      <c r="N34" s="22"/>
      <c r="O34" s="22"/>
      <c r="P34" s="22"/>
    </row>
    <row r="35" spans="1:16" ht="39" customHeight="1" x14ac:dyDescent="0.15">
      <c r="A35" s="22"/>
      <c r="B35" s="35"/>
      <c r="C35" s="1145" t="s">
        <v>533</v>
      </c>
      <c r="D35" s="1146"/>
      <c r="E35" s="1147"/>
      <c r="F35" s="36">
        <v>0.76</v>
      </c>
      <c r="G35" s="37">
        <v>0.83</v>
      </c>
      <c r="H35" s="37">
        <v>1.1299999999999999</v>
      </c>
      <c r="I35" s="37">
        <v>1.73</v>
      </c>
      <c r="J35" s="38">
        <v>2.4700000000000002</v>
      </c>
      <c r="K35" s="22"/>
      <c r="L35" s="22"/>
      <c r="M35" s="22"/>
      <c r="N35" s="22"/>
      <c r="O35" s="22"/>
      <c r="P35" s="22"/>
    </row>
    <row r="36" spans="1:16" ht="39" customHeight="1" x14ac:dyDescent="0.15">
      <c r="A36" s="22"/>
      <c r="B36" s="35"/>
      <c r="C36" s="1145" t="s">
        <v>534</v>
      </c>
      <c r="D36" s="1146"/>
      <c r="E36" s="1147"/>
      <c r="F36" s="36">
        <v>0.06</v>
      </c>
      <c r="G36" s="37">
        <v>0.41</v>
      </c>
      <c r="H36" s="37">
        <v>0</v>
      </c>
      <c r="I36" s="37">
        <v>0</v>
      </c>
      <c r="J36" s="38">
        <v>0.84</v>
      </c>
      <c r="K36" s="22"/>
      <c r="L36" s="22"/>
      <c r="M36" s="22"/>
      <c r="N36" s="22"/>
      <c r="O36" s="22"/>
      <c r="P36" s="22"/>
    </row>
    <row r="37" spans="1:16" ht="39" customHeight="1" x14ac:dyDescent="0.15">
      <c r="A37" s="22"/>
      <c r="B37" s="35"/>
      <c r="C37" s="1145" t="s">
        <v>535</v>
      </c>
      <c r="D37" s="1146"/>
      <c r="E37" s="1147"/>
      <c r="F37" s="36">
        <v>1.45</v>
      </c>
      <c r="G37" s="37">
        <v>1.36</v>
      </c>
      <c r="H37" s="37">
        <v>1.54</v>
      </c>
      <c r="I37" s="37">
        <v>1.32</v>
      </c>
      <c r="J37" s="38">
        <v>0.73</v>
      </c>
      <c r="K37" s="22"/>
      <c r="L37" s="22"/>
      <c r="M37" s="22"/>
      <c r="N37" s="22"/>
      <c r="O37" s="22"/>
      <c r="P37" s="22"/>
    </row>
    <row r="38" spans="1:16" ht="39" customHeight="1" x14ac:dyDescent="0.15">
      <c r="A38" s="22"/>
      <c r="B38" s="35"/>
      <c r="C38" s="1145" t="s">
        <v>536</v>
      </c>
      <c r="D38" s="1146"/>
      <c r="E38" s="1147"/>
      <c r="F38" s="36">
        <v>0.13</v>
      </c>
      <c r="G38" s="37">
        <v>0.3</v>
      </c>
      <c r="H38" s="37">
        <v>0.13</v>
      </c>
      <c r="I38" s="37">
        <v>0.09</v>
      </c>
      <c r="J38" s="38">
        <v>0.12</v>
      </c>
      <c r="K38" s="22"/>
      <c r="L38" s="22"/>
      <c r="M38" s="22"/>
      <c r="N38" s="22"/>
      <c r="O38" s="22"/>
      <c r="P38" s="22"/>
    </row>
    <row r="39" spans="1:16" ht="39" customHeight="1" x14ac:dyDescent="0.15">
      <c r="A39" s="22"/>
      <c r="B39" s="35"/>
      <c r="C39" s="1145" t="s">
        <v>537</v>
      </c>
      <c r="D39" s="1146"/>
      <c r="E39" s="1147"/>
      <c r="F39" s="36">
        <v>0.04</v>
      </c>
      <c r="G39" s="37">
        <v>0.04</v>
      </c>
      <c r="H39" s="37">
        <v>0.04</v>
      </c>
      <c r="I39" s="37">
        <v>0.04</v>
      </c>
      <c r="J39" s="38">
        <v>0.05</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XtQnVNlK0Mvvk6o8BRd7g8iDaDEekisAbzvYw9LX7IasarX7u1Y5HoAx2OkTjgMyt/RwLLZvQsEQpMASeAP/w==" saltValue="E/LgMpXCZXnWXVHR/cM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986</v>
      </c>
      <c r="L45" s="60">
        <v>940</v>
      </c>
      <c r="M45" s="60">
        <v>920</v>
      </c>
      <c r="N45" s="60">
        <v>994</v>
      </c>
      <c r="O45" s="61">
        <v>1079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58</v>
      </c>
      <c r="L48" s="64">
        <v>61</v>
      </c>
      <c r="M48" s="64">
        <v>67</v>
      </c>
      <c r="N48" s="64">
        <v>52</v>
      </c>
      <c r="O48" s="65">
        <v>94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14</v>
      </c>
      <c r="L49" s="64">
        <v>11</v>
      </c>
      <c r="M49" s="64">
        <v>19</v>
      </c>
      <c r="N49" s="64">
        <v>53</v>
      </c>
      <c r="O49" s="65">
        <v>51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811</v>
      </c>
      <c r="L52" s="64">
        <v>792</v>
      </c>
      <c r="M52" s="64">
        <v>778</v>
      </c>
      <c r="N52" s="64">
        <v>802</v>
      </c>
      <c r="O52" s="65">
        <v>841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247</v>
      </c>
      <c r="L53" s="69">
        <v>220</v>
      </c>
      <c r="M53" s="69">
        <v>228</v>
      </c>
      <c r="N53" s="69">
        <v>297</v>
      </c>
      <c r="O53" s="70">
        <v>383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oivhDicfPMRTSXuPzE4Y0sf4k5Y+Yl84AYnnlnxdbmlVlinigLNzh2rdTVfRkLoRvOy5x9UDxNp1NOYK4IgA==" saltValue="pc1t3eT4J+APnLfvewUB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8181</v>
      </c>
      <c r="J41" s="356">
        <v>8169</v>
      </c>
      <c r="K41" s="356">
        <v>8064</v>
      </c>
      <c r="L41" s="356">
        <v>7786</v>
      </c>
      <c r="M41" s="357">
        <v>7304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425</v>
      </c>
      <c r="J43" s="359">
        <v>373</v>
      </c>
      <c r="K43" s="359">
        <v>378</v>
      </c>
      <c r="L43" s="359">
        <v>351</v>
      </c>
      <c r="M43" s="360">
        <v>363</v>
      </c>
    </row>
    <row r="44" spans="2:13" ht="27.75" customHeight="1" x14ac:dyDescent="0.15">
      <c r="B44" s="1186"/>
      <c r="C44" s="1187"/>
      <c r="D44" s="106"/>
      <c r="E44" s="1190" t="s">
        <v>34</v>
      </c>
      <c r="F44" s="1190"/>
      <c r="G44" s="1190"/>
      <c r="H44" s="1191"/>
      <c r="I44" s="358">
        <v>231</v>
      </c>
      <c r="J44" s="359">
        <v>272</v>
      </c>
      <c r="K44" s="359">
        <v>523</v>
      </c>
      <c r="L44" s="359">
        <v>782</v>
      </c>
      <c r="M44" s="360">
        <v>1197</v>
      </c>
    </row>
    <row r="45" spans="2:13" ht="27.75" customHeight="1" x14ac:dyDescent="0.15">
      <c r="B45" s="1186"/>
      <c r="C45" s="1187"/>
      <c r="D45" s="106"/>
      <c r="E45" s="1190" t="s">
        <v>35</v>
      </c>
      <c r="F45" s="1190"/>
      <c r="G45" s="1190"/>
      <c r="H45" s="1191"/>
      <c r="I45" s="358">
        <v>1010</v>
      </c>
      <c r="J45" s="359">
        <v>978</v>
      </c>
      <c r="K45" s="359">
        <v>857</v>
      </c>
      <c r="L45" s="359">
        <v>837</v>
      </c>
      <c r="M45" s="360">
        <v>810</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2972</v>
      </c>
      <c r="J50" s="359">
        <v>2922</v>
      </c>
      <c r="K50" s="359">
        <v>3351</v>
      </c>
      <c r="L50" s="359">
        <v>3480</v>
      </c>
      <c r="M50" s="360">
        <v>3568</v>
      </c>
    </row>
    <row r="51" spans="2:13" ht="27.75" customHeight="1" x14ac:dyDescent="0.15">
      <c r="B51" s="1186"/>
      <c r="C51" s="1187"/>
      <c r="D51" s="106"/>
      <c r="E51" s="1190" t="s">
        <v>42</v>
      </c>
      <c r="F51" s="1190"/>
      <c r="G51" s="1190"/>
      <c r="H51" s="1191"/>
      <c r="I51" s="358">
        <v>107</v>
      </c>
      <c r="J51" s="359">
        <v>101</v>
      </c>
      <c r="K51" s="359">
        <v>94</v>
      </c>
      <c r="L51" s="359">
        <v>88</v>
      </c>
      <c r="M51" s="360">
        <v>84</v>
      </c>
    </row>
    <row r="52" spans="2:13" ht="27.75" customHeight="1" x14ac:dyDescent="0.15">
      <c r="B52" s="1188"/>
      <c r="C52" s="1189"/>
      <c r="D52" s="106"/>
      <c r="E52" s="1190" t="s">
        <v>43</v>
      </c>
      <c r="F52" s="1190"/>
      <c r="G52" s="1190"/>
      <c r="H52" s="1191"/>
      <c r="I52" s="358">
        <v>7013</v>
      </c>
      <c r="J52" s="359">
        <v>6895</v>
      </c>
      <c r="K52" s="359">
        <v>6724</v>
      </c>
      <c r="L52" s="359">
        <v>6291</v>
      </c>
      <c r="M52" s="360">
        <v>6045</v>
      </c>
    </row>
    <row r="53" spans="2:13" ht="27.75" customHeight="1" thickBot="1" x14ac:dyDescent="0.2">
      <c r="B53" s="1192" t="s">
        <v>19</v>
      </c>
      <c r="C53" s="1193"/>
      <c r="D53" s="110"/>
      <c r="E53" s="1194" t="s">
        <v>44</v>
      </c>
      <c r="F53" s="1194"/>
      <c r="G53" s="1194"/>
      <c r="H53" s="1195"/>
      <c r="I53" s="361">
        <v>-245</v>
      </c>
      <c r="J53" s="362">
        <v>-126</v>
      </c>
      <c r="K53" s="362">
        <v>-347</v>
      </c>
      <c r="L53" s="362">
        <v>-102</v>
      </c>
      <c r="M53" s="363">
        <v>-23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2IoniBKrFtqBtgKfLiXMB2u+VPkaTkXgUUtUkRwu9y4KHwxN5q3MUf26xeCu0exa9mRX7FU9gNEzxoNNByBfQ==" saltValue="WVJDV54fxSV7VLnxFyqX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1672</v>
      </c>
      <c r="G55" s="122">
        <v>1805</v>
      </c>
      <c r="H55" s="123">
        <v>1812</v>
      </c>
    </row>
    <row r="56" spans="2:8" ht="52.5" customHeight="1" x14ac:dyDescent="0.15">
      <c r="B56" s="124"/>
      <c r="C56" s="1213" t="s">
        <v>47</v>
      </c>
      <c r="D56" s="1213"/>
      <c r="E56" s="1214"/>
      <c r="F56" s="125">
        <v>506</v>
      </c>
      <c r="G56" s="125">
        <v>470</v>
      </c>
      <c r="H56" s="126">
        <v>397</v>
      </c>
    </row>
    <row r="57" spans="2:8" ht="53.25" customHeight="1" x14ac:dyDescent="0.15">
      <c r="B57" s="124"/>
      <c r="C57" s="1215" t="s">
        <v>48</v>
      </c>
      <c r="D57" s="1215"/>
      <c r="E57" s="1216"/>
      <c r="F57" s="127">
        <v>1887</v>
      </c>
      <c r="G57" s="127">
        <v>1880</v>
      </c>
      <c r="H57" s="128">
        <v>2063</v>
      </c>
    </row>
    <row r="58" spans="2:8" ht="45.75" customHeight="1" x14ac:dyDescent="0.15">
      <c r="B58" s="129"/>
      <c r="C58" s="1203" t="s">
        <v>549</v>
      </c>
      <c r="D58" s="1204"/>
      <c r="E58" s="1205"/>
      <c r="F58" s="130">
        <v>798</v>
      </c>
      <c r="G58" s="130">
        <v>773</v>
      </c>
      <c r="H58" s="131">
        <v>848</v>
      </c>
    </row>
    <row r="59" spans="2:8" ht="45.75" customHeight="1" x14ac:dyDescent="0.15">
      <c r="B59" s="129"/>
      <c r="C59" s="1203" t="s">
        <v>550</v>
      </c>
      <c r="D59" s="1204"/>
      <c r="E59" s="1205"/>
      <c r="F59" s="130">
        <v>432</v>
      </c>
      <c r="G59" s="130">
        <v>467</v>
      </c>
      <c r="H59" s="131">
        <v>512</v>
      </c>
    </row>
    <row r="60" spans="2:8" ht="45.75" customHeight="1" x14ac:dyDescent="0.15">
      <c r="B60" s="129"/>
      <c r="C60" s="1203" t="s">
        <v>551</v>
      </c>
      <c r="D60" s="1204"/>
      <c r="E60" s="1205"/>
      <c r="F60" s="130">
        <v>413</v>
      </c>
      <c r="G60" s="130">
        <v>413</v>
      </c>
      <c r="H60" s="131">
        <v>403</v>
      </c>
    </row>
    <row r="61" spans="2:8" ht="45.75" customHeight="1" x14ac:dyDescent="0.15">
      <c r="B61" s="129"/>
      <c r="C61" s="1203" t="s">
        <v>552</v>
      </c>
      <c r="D61" s="1204"/>
      <c r="E61" s="1205"/>
      <c r="F61" s="130">
        <v>103</v>
      </c>
      <c r="G61" s="130">
        <v>120</v>
      </c>
      <c r="H61" s="131">
        <v>160</v>
      </c>
    </row>
    <row r="62" spans="2:8" ht="45.75" customHeight="1" thickBot="1" x14ac:dyDescent="0.2">
      <c r="B62" s="132"/>
      <c r="C62" s="1206" t="s">
        <v>553</v>
      </c>
      <c r="D62" s="1207"/>
      <c r="E62" s="1208"/>
      <c r="F62" s="133">
        <v>45</v>
      </c>
      <c r="G62" s="133">
        <v>45</v>
      </c>
      <c r="H62" s="134">
        <v>45</v>
      </c>
    </row>
    <row r="63" spans="2:8" ht="52.5" customHeight="1" thickBot="1" x14ac:dyDescent="0.2">
      <c r="B63" s="135"/>
      <c r="C63" s="1209" t="s">
        <v>49</v>
      </c>
      <c r="D63" s="1209"/>
      <c r="E63" s="1210"/>
      <c r="F63" s="136">
        <v>4065</v>
      </c>
      <c r="G63" s="136">
        <v>4155</v>
      </c>
      <c r="H63" s="137">
        <v>4271</v>
      </c>
    </row>
    <row r="64" spans="2:8" x14ac:dyDescent="0.15"/>
  </sheetData>
  <sheetProtection algorithmName="SHA-512" hashValue="6IL53aPmaK/NV9JB17I9wqqLftrSvL7J2u3Hep2sMlRlpUb28VQtYxkYeGP6iQKB7auOEZPHBDqXOV1f6Ge9Eg==" saltValue="+40rqf1F9tpo2qY3vdC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175946</v>
      </c>
      <c r="E3" s="156"/>
      <c r="F3" s="157">
        <v>93492</v>
      </c>
      <c r="G3" s="158"/>
      <c r="H3" s="159"/>
    </row>
    <row r="4" spans="1:8" x14ac:dyDescent="0.15">
      <c r="A4" s="160"/>
      <c r="B4" s="161"/>
      <c r="C4" s="162"/>
      <c r="D4" s="163">
        <v>82143</v>
      </c>
      <c r="E4" s="164"/>
      <c r="F4" s="165">
        <v>53316</v>
      </c>
      <c r="G4" s="166"/>
      <c r="H4" s="167"/>
    </row>
    <row r="5" spans="1:8" x14ac:dyDescent="0.15">
      <c r="A5" s="148" t="s">
        <v>519</v>
      </c>
      <c r="B5" s="153"/>
      <c r="C5" s="154"/>
      <c r="D5" s="155">
        <v>151158</v>
      </c>
      <c r="E5" s="156"/>
      <c r="F5" s="157">
        <v>126525</v>
      </c>
      <c r="G5" s="158"/>
      <c r="H5" s="159"/>
    </row>
    <row r="6" spans="1:8" x14ac:dyDescent="0.15">
      <c r="A6" s="160"/>
      <c r="B6" s="161"/>
      <c r="C6" s="162"/>
      <c r="D6" s="163">
        <v>57431</v>
      </c>
      <c r="E6" s="164"/>
      <c r="F6" s="165">
        <v>67052</v>
      </c>
      <c r="G6" s="166"/>
      <c r="H6" s="167"/>
    </row>
    <row r="7" spans="1:8" x14ac:dyDescent="0.15">
      <c r="A7" s="148" t="s">
        <v>520</v>
      </c>
      <c r="B7" s="153"/>
      <c r="C7" s="154"/>
      <c r="D7" s="155">
        <v>139496</v>
      </c>
      <c r="E7" s="156"/>
      <c r="F7" s="157">
        <v>122054</v>
      </c>
      <c r="G7" s="158"/>
      <c r="H7" s="159"/>
    </row>
    <row r="8" spans="1:8" x14ac:dyDescent="0.15">
      <c r="A8" s="160"/>
      <c r="B8" s="161"/>
      <c r="C8" s="162"/>
      <c r="D8" s="163">
        <v>62954</v>
      </c>
      <c r="E8" s="164"/>
      <c r="F8" s="165">
        <v>68298</v>
      </c>
      <c r="G8" s="166"/>
      <c r="H8" s="167"/>
    </row>
    <row r="9" spans="1:8" x14ac:dyDescent="0.15">
      <c r="A9" s="148" t="s">
        <v>521</v>
      </c>
      <c r="B9" s="153"/>
      <c r="C9" s="154"/>
      <c r="D9" s="155">
        <v>131145</v>
      </c>
      <c r="E9" s="156"/>
      <c r="F9" s="157">
        <v>111644</v>
      </c>
      <c r="G9" s="158"/>
      <c r="H9" s="159"/>
    </row>
    <row r="10" spans="1:8" x14ac:dyDescent="0.15">
      <c r="A10" s="160"/>
      <c r="B10" s="161"/>
      <c r="C10" s="162"/>
      <c r="D10" s="163">
        <v>48570</v>
      </c>
      <c r="E10" s="164"/>
      <c r="F10" s="165">
        <v>66606</v>
      </c>
      <c r="G10" s="166"/>
      <c r="H10" s="167"/>
    </row>
    <row r="11" spans="1:8" x14ac:dyDescent="0.15">
      <c r="A11" s="148" t="s">
        <v>522</v>
      </c>
      <c r="B11" s="153"/>
      <c r="C11" s="154"/>
      <c r="D11" s="155">
        <v>100108</v>
      </c>
      <c r="E11" s="156"/>
      <c r="F11" s="157">
        <v>127917</v>
      </c>
      <c r="G11" s="158"/>
      <c r="H11" s="159"/>
    </row>
    <row r="12" spans="1:8" x14ac:dyDescent="0.15">
      <c r="A12" s="160"/>
      <c r="B12" s="161"/>
      <c r="C12" s="168"/>
      <c r="D12" s="163">
        <v>42513</v>
      </c>
      <c r="E12" s="164"/>
      <c r="F12" s="165">
        <v>69746</v>
      </c>
      <c r="G12" s="166"/>
      <c r="H12" s="167"/>
    </row>
    <row r="13" spans="1:8" x14ac:dyDescent="0.15">
      <c r="A13" s="148"/>
      <c r="B13" s="153"/>
      <c r="C13" s="169"/>
      <c r="D13" s="170">
        <v>139571</v>
      </c>
      <c r="E13" s="171"/>
      <c r="F13" s="172">
        <v>116326</v>
      </c>
      <c r="G13" s="173"/>
      <c r="H13" s="159"/>
    </row>
    <row r="14" spans="1:8" x14ac:dyDescent="0.15">
      <c r="A14" s="160"/>
      <c r="B14" s="161"/>
      <c r="C14" s="162"/>
      <c r="D14" s="163">
        <v>58722</v>
      </c>
      <c r="E14" s="164"/>
      <c r="F14" s="165">
        <v>65004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4.5199999999999996</v>
      </c>
      <c r="C19" s="174">
        <f>ROUND(VALUE(SUBSTITUTE(実質収支比率等に係る経年分析!G$48,"▲","-")),2)</f>
        <v>4.6900000000000004</v>
      </c>
      <c r="D19" s="174">
        <f>ROUND(VALUE(SUBSTITUTE(実質収支比率等に係る経年分析!H$48,"▲","-")),2)</f>
        <v>6.12</v>
      </c>
      <c r="E19" s="174">
        <f>ROUND(VALUE(SUBSTITUTE(実質収支比率等に係る経年分析!I$48,"▲","-")),2)</f>
        <v>5.33</v>
      </c>
      <c r="F19" s="174">
        <f>ROUND(VALUE(SUBSTITUTE(実質収支比率等に係る経年分析!J$48,"▲","-")),2)</f>
        <v>5.23</v>
      </c>
    </row>
    <row r="20" spans="1:11" x14ac:dyDescent="0.15">
      <c r="A20" s="174" t="s">
        <v>53</v>
      </c>
      <c r="B20" s="174">
        <f>ROUND(VALUE(SUBSTITUTE(実質収支比率等に係る経年分析!F$47,"▲","-")),2)</f>
        <v>42.76</v>
      </c>
      <c r="C20" s="174">
        <f>ROUND(VALUE(SUBSTITUTE(実質収支比率等に係る経年分析!G$47,"▲","-")),2)</f>
        <v>38.54</v>
      </c>
      <c r="D20" s="174">
        <f>ROUND(VALUE(SUBSTITUTE(実質収支比率等に係る経年分析!H$47,"▲","-")),2)</f>
        <v>36.340000000000003</v>
      </c>
      <c r="E20" s="174">
        <f>ROUND(VALUE(SUBSTITUTE(実質収支比率等に係る経年分析!I$47,"▲","-")),2)</f>
        <v>40.450000000000003</v>
      </c>
      <c r="F20" s="174">
        <f>ROUND(VALUE(SUBSTITUTE(実質収支比率等に係る経年分析!J$47,"▲","-")),2)</f>
        <v>39.869999999999997</v>
      </c>
    </row>
    <row r="21" spans="1:11" x14ac:dyDescent="0.15">
      <c r="A21" s="174" t="s">
        <v>54</v>
      </c>
      <c r="B21" s="174">
        <f>IF(ISNUMBER(VALUE(SUBSTITUTE(実質収支比率等に係る経年分析!F$49,"▲","-"))),ROUND(VALUE(SUBSTITUTE(実質収支比率等に係る経年分析!F$49,"▲","-")),2),NA())</f>
        <v>-6.31</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0.14000000000000001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生活排水特別会計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811</v>
      </c>
      <c r="E42" s="176"/>
      <c r="F42" s="176"/>
      <c r="G42" s="176">
        <f>'実質公債費比率（分子）の構造'!L$52</f>
        <v>792</v>
      </c>
      <c r="H42" s="176"/>
      <c r="I42" s="176"/>
      <c r="J42" s="176">
        <f>'実質公債費比率（分子）の構造'!M$52</f>
        <v>778</v>
      </c>
      <c r="K42" s="176"/>
      <c r="L42" s="176"/>
      <c r="M42" s="176">
        <f>'実質公債費比率（分子）の構造'!N$52</f>
        <v>802</v>
      </c>
      <c r="N42" s="176"/>
      <c r="O42" s="176"/>
      <c r="P42" s="176">
        <f>'実質公債費比率（分子）の構造'!O$52</f>
        <v>841</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14</v>
      </c>
      <c r="C45" s="176"/>
      <c r="D45" s="176"/>
      <c r="E45" s="176">
        <f>'実質公債費比率（分子）の構造'!L$49</f>
        <v>11</v>
      </c>
      <c r="F45" s="176"/>
      <c r="G45" s="176"/>
      <c r="H45" s="176">
        <f>'実質公債費比率（分子）の構造'!M$49</f>
        <v>19</v>
      </c>
      <c r="I45" s="176"/>
      <c r="J45" s="176"/>
      <c r="K45" s="176">
        <f>'実質公債費比率（分子）の構造'!N$49</f>
        <v>53</v>
      </c>
      <c r="L45" s="176"/>
      <c r="M45" s="176"/>
      <c r="N45" s="176">
        <f>'実質公債費比率（分子）の構造'!O$49</f>
        <v>51</v>
      </c>
      <c r="O45" s="176"/>
      <c r="P45" s="176"/>
    </row>
    <row r="46" spans="1:16" x14ac:dyDescent="0.15">
      <c r="A46" s="176" t="s">
        <v>64</v>
      </c>
      <c r="B46" s="176">
        <f>'実質公債費比率（分子）の構造'!K$48</f>
        <v>58</v>
      </c>
      <c r="C46" s="176"/>
      <c r="D46" s="176"/>
      <c r="E46" s="176">
        <f>'実質公債費比率（分子）の構造'!L$48</f>
        <v>61</v>
      </c>
      <c r="F46" s="176"/>
      <c r="G46" s="176"/>
      <c r="H46" s="176">
        <f>'実質公債費比率（分子）の構造'!M$48</f>
        <v>67</v>
      </c>
      <c r="I46" s="176"/>
      <c r="J46" s="176"/>
      <c r="K46" s="176">
        <f>'実質公債費比率（分子）の構造'!N$48</f>
        <v>52</v>
      </c>
      <c r="L46" s="176"/>
      <c r="M46" s="176"/>
      <c r="N46" s="176">
        <f>'実質公債費比率（分子）の構造'!O$48</f>
        <v>94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986</v>
      </c>
      <c r="C49" s="176"/>
      <c r="D49" s="176"/>
      <c r="E49" s="176">
        <f>'実質公債費比率（分子）の構造'!L$45</f>
        <v>940</v>
      </c>
      <c r="F49" s="176"/>
      <c r="G49" s="176"/>
      <c r="H49" s="176">
        <f>'実質公債費比率（分子）の構造'!M$45</f>
        <v>920</v>
      </c>
      <c r="I49" s="176"/>
      <c r="J49" s="176"/>
      <c r="K49" s="176">
        <f>'実質公債費比率（分子）の構造'!N$45</f>
        <v>994</v>
      </c>
      <c r="L49" s="176"/>
      <c r="M49" s="176"/>
      <c r="N49" s="176">
        <f>'実質公債費比率（分子）の構造'!O$45</f>
        <v>1079</v>
      </c>
      <c r="O49" s="176"/>
      <c r="P49" s="176"/>
    </row>
    <row r="50" spans="1:16" x14ac:dyDescent="0.15">
      <c r="A50" s="176" t="s">
        <v>67</v>
      </c>
      <c r="B50" s="176" t="e">
        <f>NA()</f>
        <v>#N/A</v>
      </c>
      <c r="C50" s="176">
        <f>IF(ISNUMBER('実質公債費比率（分子）の構造'!K$53),'実質公債費比率（分子）の構造'!K$53,NA())</f>
        <v>247</v>
      </c>
      <c r="D50" s="176" t="e">
        <f>NA()</f>
        <v>#N/A</v>
      </c>
      <c r="E50" s="176" t="e">
        <f>NA()</f>
        <v>#N/A</v>
      </c>
      <c r="F50" s="176">
        <f>IF(ISNUMBER('実質公債費比率（分子）の構造'!L$53),'実質公債費比率（分子）の構造'!L$53,NA())</f>
        <v>220</v>
      </c>
      <c r="G50" s="176" t="e">
        <f>NA()</f>
        <v>#N/A</v>
      </c>
      <c r="H50" s="176" t="e">
        <f>NA()</f>
        <v>#N/A</v>
      </c>
      <c r="I50" s="176">
        <f>IF(ISNUMBER('実質公債費比率（分子）の構造'!M$53),'実質公債費比率（分子）の構造'!M$53,NA())</f>
        <v>228</v>
      </c>
      <c r="J50" s="176" t="e">
        <f>NA()</f>
        <v>#N/A</v>
      </c>
      <c r="K50" s="176" t="e">
        <f>NA()</f>
        <v>#N/A</v>
      </c>
      <c r="L50" s="176">
        <f>IF(ISNUMBER('実質公債費比率（分子）の構造'!N$53),'実質公債費比率（分子）の構造'!N$53,NA())</f>
        <v>297</v>
      </c>
      <c r="M50" s="176" t="e">
        <f>NA()</f>
        <v>#N/A</v>
      </c>
      <c r="N50" s="176" t="e">
        <f>NA()</f>
        <v>#N/A</v>
      </c>
      <c r="O50" s="176">
        <f>IF(ISNUMBER('実質公債費比率（分子）の構造'!O$53),'実質公債費比率（分子）の構造'!O$53,NA())</f>
        <v>383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7013</v>
      </c>
      <c r="E56" s="175"/>
      <c r="F56" s="175"/>
      <c r="G56" s="175">
        <f>'将来負担比率（分子）の構造'!J$52</f>
        <v>6895</v>
      </c>
      <c r="H56" s="175"/>
      <c r="I56" s="175"/>
      <c r="J56" s="175">
        <f>'将来負担比率（分子）の構造'!K$52</f>
        <v>6724</v>
      </c>
      <c r="K56" s="175"/>
      <c r="L56" s="175"/>
      <c r="M56" s="175">
        <f>'将来負担比率（分子）の構造'!L$52</f>
        <v>6291</v>
      </c>
      <c r="N56" s="175"/>
      <c r="O56" s="175"/>
      <c r="P56" s="175">
        <f>'将来負担比率（分子）の構造'!M$52</f>
        <v>6045</v>
      </c>
    </row>
    <row r="57" spans="1:16" x14ac:dyDescent="0.15">
      <c r="A57" s="175" t="s">
        <v>42</v>
      </c>
      <c r="B57" s="175"/>
      <c r="C57" s="175"/>
      <c r="D57" s="175">
        <f>'将来負担比率（分子）の構造'!I$51</f>
        <v>107</v>
      </c>
      <c r="E57" s="175"/>
      <c r="F57" s="175"/>
      <c r="G57" s="175">
        <f>'将来負担比率（分子）の構造'!J$51</f>
        <v>101</v>
      </c>
      <c r="H57" s="175"/>
      <c r="I57" s="175"/>
      <c r="J57" s="175">
        <f>'将来負担比率（分子）の構造'!K$51</f>
        <v>94</v>
      </c>
      <c r="K57" s="175"/>
      <c r="L57" s="175"/>
      <c r="M57" s="175">
        <f>'将来負担比率（分子）の構造'!L$51</f>
        <v>88</v>
      </c>
      <c r="N57" s="175"/>
      <c r="O57" s="175"/>
      <c r="P57" s="175">
        <f>'将来負担比率（分子）の構造'!M$51</f>
        <v>84</v>
      </c>
    </row>
    <row r="58" spans="1:16" x14ac:dyDescent="0.15">
      <c r="A58" s="175" t="s">
        <v>41</v>
      </c>
      <c r="B58" s="175"/>
      <c r="C58" s="175"/>
      <c r="D58" s="175">
        <f>'将来負担比率（分子）の構造'!I$50</f>
        <v>2972</v>
      </c>
      <c r="E58" s="175"/>
      <c r="F58" s="175"/>
      <c r="G58" s="175">
        <f>'将来負担比率（分子）の構造'!J$50</f>
        <v>2922</v>
      </c>
      <c r="H58" s="175"/>
      <c r="I58" s="175"/>
      <c r="J58" s="175">
        <f>'将来負担比率（分子）の構造'!K$50</f>
        <v>3351</v>
      </c>
      <c r="K58" s="175"/>
      <c r="L58" s="175"/>
      <c r="M58" s="175">
        <f>'将来負担比率（分子）の構造'!L$50</f>
        <v>3480</v>
      </c>
      <c r="N58" s="175"/>
      <c r="O58" s="175"/>
      <c r="P58" s="175">
        <f>'将来負担比率（分子）の構造'!M$50</f>
        <v>3568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1010</v>
      </c>
      <c r="C62" s="175"/>
      <c r="D62" s="175"/>
      <c r="E62" s="175">
        <f>'将来負担比率（分子）の構造'!J$45</f>
        <v>978</v>
      </c>
      <c r="F62" s="175"/>
      <c r="G62" s="175"/>
      <c r="H62" s="175">
        <f>'将来負担比率（分子）の構造'!K$45</f>
        <v>857</v>
      </c>
      <c r="I62" s="175"/>
      <c r="J62" s="175"/>
      <c r="K62" s="175">
        <f>'将来負担比率（分子）の構造'!L$45</f>
        <v>837</v>
      </c>
      <c r="L62" s="175"/>
      <c r="M62" s="175"/>
      <c r="N62" s="175">
        <f>'将来負担比率（分子）の構造'!M$45</f>
        <v>810</v>
      </c>
      <c r="O62" s="175"/>
      <c r="P62" s="175"/>
    </row>
    <row r="63" spans="1:16" x14ac:dyDescent="0.15">
      <c r="A63" s="175" t="s">
        <v>34</v>
      </c>
      <c r="B63" s="175">
        <f>'将来負担比率（分子）の構造'!I$44</f>
        <v>231</v>
      </c>
      <c r="C63" s="175"/>
      <c r="D63" s="175"/>
      <c r="E63" s="175">
        <f>'将来負担比率（分子）の構造'!J$44</f>
        <v>272</v>
      </c>
      <c r="F63" s="175"/>
      <c r="G63" s="175"/>
      <c r="H63" s="175">
        <f>'将来負担比率（分子）の構造'!K$44</f>
        <v>523</v>
      </c>
      <c r="I63" s="175"/>
      <c r="J63" s="175"/>
      <c r="K63" s="175">
        <f>'将来負担比率（分子）の構造'!L$44</f>
        <v>782</v>
      </c>
      <c r="L63" s="175"/>
      <c r="M63" s="175"/>
      <c r="N63" s="175">
        <f>'将来負担比率（分子）の構造'!M$44</f>
        <v>1197</v>
      </c>
      <c r="O63" s="175"/>
      <c r="P63" s="175"/>
    </row>
    <row r="64" spans="1:16" x14ac:dyDescent="0.15">
      <c r="A64" s="175" t="s">
        <v>33</v>
      </c>
      <c r="B64" s="175">
        <f>'将来負担比率（分子）の構造'!I$43</f>
        <v>425</v>
      </c>
      <c r="C64" s="175"/>
      <c r="D64" s="175"/>
      <c r="E64" s="175">
        <f>'将来負担比率（分子）の構造'!J$43</f>
        <v>373</v>
      </c>
      <c r="F64" s="175"/>
      <c r="G64" s="175"/>
      <c r="H64" s="175">
        <f>'将来負担比率（分子）の構造'!K$43</f>
        <v>378</v>
      </c>
      <c r="I64" s="175"/>
      <c r="J64" s="175"/>
      <c r="K64" s="175">
        <f>'将来負担比率（分子）の構造'!L$43</f>
        <v>351</v>
      </c>
      <c r="L64" s="175"/>
      <c r="M64" s="175"/>
      <c r="N64" s="175">
        <f>'将来負担比率（分子）の構造'!M$43</f>
        <v>363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8181</v>
      </c>
      <c r="C66" s="175"/>
      <c r="D66" s="175"/>
      <c r="E66" s="175">
        <f>'将来負担比率（分子）の構造'!J$41</f>
        <v>8169</v>
      </c>
      <c r="F66" s="175"/>
      <c r="G66" s="175"/>
      <c r="H66" s="175">
        <f>'将来負担比率（分子）の構造'!K$41</f>
        <v>8064</v>
      </c>
      <c r="I66" s="175"/>
      <c r="J66" s="175"/>
      <c r="K66" s="175">
        <f>'将来負担比率（分子）の構造'!L$41</f>
        <v>7786</v>
      </c>
      <c r="L66" s="175"/>
      <c r="M66" s="175"/>
      <c r="N66" s="175">
        <f>'将来負担比率（分子）の構造'!M$41</f>
        <v>7304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1672</v>
      </c>
      <c r="C72" s="179">
        <f>基金残高に係る経年分析!G55</f>
        <v>1805</v>
      </c>
      <c r="D72" s="179">
        <f>基金残高に係る経年分析!H55</f>
        <v>1812</v>
      </c>
    </row>
    <row r="73" spans="1:16" x14ac:dyDescent="0.15">
      <c r="A73" s="178" t="s">
        <v>74</v>
      </c>
      <c r="B73" s="179">
        <f>基金残高に係る経年分析!F56</f>
        <v>506</v>
      </c>
      <c r="C73" s="179">
        <f>基金残高に係る経年分析!G56</f>
        <v>470</v>
      </c>
      <c r="D73" s="179">
        <f>基金残高に係る経年分析!H56</f>
        <v>397</v>
      </c>
    </row>
    <row r="74" spans="1:16" x14ac:dyDescent="0.15">
      <c r="A74" s="178" t="s">
        <v>75</v>
      </c>
      <c r="B74" s="179">
        <f>基金残高に係る経年分析!F57</f>
        <v>1887</v>
      </c>
      <c r="C74" s="179">
        <f>基金残高に係る経年分析!G57</f>
        <v>1880</v>
      </c>
      <c r="D74" s="179">
        <f>基金残高に係る経年分析!H57</f>
        <v>2063</v>
      </c>
    </row>
  </sheetData>
  <sheetProtection algorithmName="SHA-512" hashValue="+FmxL74r5zmPXSWJMCjWgxBU3am7EXkHkbQmlvsmKI7HkKhTf2Klh2wYQlktKBuy4JChjKQhKZ88Gu+ZANtPDw==" saltValue="zua3Via3Bhd8d0mapGTD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豊田 恭平</cp:lastModifiedBy>
  <cp:lastPrinted>2025-03-12T00:12:17Z</cp:lastPrinted>
  <dcterms:created xsi:type="dcterms:W3CDTF">2025-02-19T05:13:42Z</dcterms:created>
  <dcterms:modified xsi:type="dcterms:W3CDTF">2025-03-26T23:15:58Z</dcterms:modified>
  <cp:category/>
</cp:coreProperties>
</file>