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rofile16\redirect\t-shinotsuka\Desktop\"/>
    </mc:Choice>
  </mc:AlternateContent>
  <xr:revisionPtr revIDLastSave="0" documentId="8_{7486C792-15B1-415E-9948-F6F0565B4869}"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W37" i="10"/>
  <c r="BW38" i="10" s="1"/>
  <c r="BE37" i="10"/>
  <c r="AM37" i="10"/>
  <c r="U37" i="10"/>
  <c r="C37" i="10"/>
  <c r="CO36" i="10"/>
  <c r="BE36" i="10"/>
  <c r="AM36" i="10"/>
  <c r="C36" i="10"/>
  <c r="CO35" i="10"/>
  <c r="BE35" i="10"/>
  <c r="CO34" i="10"/>
  <c r="BW34" i="10"/>
  <c r="BW35" i="10" s="1"/>
  <c r="BW36" i="10" s="1"/>
  <c r="BE34" i="10"/>
  <c r="C34" i="10"/>
  <c r="C35" i="10" l="1"/>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<sst xmlns="http://schemas.openxmlformats.org/spreadsheetml/2006/main" count="1146" uniqueCount="571">
  <si>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</si>
  <si>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</si>
  <si>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</si>
  <si>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</si>
  <si>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</si>
  <si>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</si>
  <si>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</si>
  <si>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</si>
  <si>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</si>
  <si>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</si>
  <si>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</si>
  <si>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</si>
  <si>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</si>
  <si>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</si>
  <si>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</si>
  <si>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</si>
  <si>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</si>
  <si>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</si>
  <si>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</si>
  <si>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</si>
  <si>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</si>
  <si>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</si>
  <si>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</si>
  <si>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</si>
  <si>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</si>
  <si>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</si>
  <si>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</si>
  <si>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</si>
  <si>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</si>
  <si>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</si>
  <si>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</si>
  <si>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</si>
  <si>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</si>
  <si>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</si>
  <si>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</si>
  <si>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</si>
  <si>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</si>
  <si>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</si>
  <si>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</si>
  <si>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</si>
  <si>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</si>
  <si>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</si>
  <si>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</si>
  <si>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</si>
  <si>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</si>
  <si>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</si>
  <si>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</si>
  <si>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</si>
  <si>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</si>
  <si>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</si>
  <si>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</si>
  <si>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</si>
  <si>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</si>
  <si>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</si>
  <si>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</si>
  <si>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</si>
  <si>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</si>
  <si>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</si>
  <si>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</si>
  <si>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</si>
  <si>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</si>
  <si>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</si>
  <si>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</si>
  <si>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</si>
  <si>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</si>
  <si>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</si>
  <si>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</si>
  <si>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</si>
  <si>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</si>
  <si>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</si>
  <si>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</si>
  <si>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</si>
  <si>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</si>
  <si>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</si>
  <si>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</si>
  <si>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</si>
  <si>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</si>
  <si>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</si>
  <si>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</si>
  <si>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</si>
  <si>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</si>
  <si>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</si>
  <si>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</si>
  <si>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</si>
  <si>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</si>
  <si>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</si>
  <si>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</si>
  <si>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</si>
  <si>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</si>
  <si>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</si>
  <si>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</si>
  <si>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</si>
  <si>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</si>
  <si>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</si>
  <si>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美里町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</si>
  <si>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</si>
  <si>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</si>
  <si>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</si>
  <si>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</si>
  <si>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</si>
  <si>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</si>
  <si>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</si>
  <si>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</si>
  <si>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</si>
  <si>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</si>
  <si>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</si>
  <si>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</si>
  <si>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</si>
  <si>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</si>
  <si>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</si>
  <si>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</si>
  <si>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</si>
  <si>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</si>
  <si>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</si>
  <si>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</si>
  <si>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</si>
  <si>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</si>
  <si>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</si>
  <si>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</si>
  <si>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</si>
  <si>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</si>
  <si>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</si>
  <si>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</si>
  <si>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</si>
  <si>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</si>
  <si>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</si>
  <si>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</si>
  <si>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</si>
  <si>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</si>
  <si>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</si>
  <si>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</si>
  <si>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</si>
  <si>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</si>
  <si>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</si>
  <si>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</si>
  <si>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</si>
  <si>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</si>
  <si>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</si>
  <si>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</si>
  <si>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</si>
  <si>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</si>
  <si>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</si>
  <si>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</si>
  <si>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</si>
  <si>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</si>
  <si>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</si>
  <si>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</si>
  <si>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</si>
  <si>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</si>
  <si>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</si>
  <si>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</si>
  <si>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</si>
  <si>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</si>
  <si>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</si>
  <si>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</si>
  <si>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</si>
  <si>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</si>
  <si>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</si>
  <si>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</si>
  <si>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</si>
  <si>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</si>
  <si>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</si>
  <si>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</si>
  <si>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</si>
  <si>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</si>
  <si>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</si>
  <si>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</si>
  <si>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</si>
  <si>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</si>
  <si>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</si>
  <si>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</si>
  <si>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</si>
  <si>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</si>
  <si>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</si>
  <si>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</si>
  <si>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</si>
  <si>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</si>
  <si>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</si>
  <si>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</si>
  <si>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</si>
  <si>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</si>
  <si>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</si>
  <si>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</si>
  <si>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</si>
  <si>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</si>
  <si>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</si>
  <si>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</si>
  <si>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</si>
  <si>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</si>
  <si>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</si>
  <si>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</si>
  <si>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</si>
  <si>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</si>
  <si>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</si>
  <si>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</si>
  <si>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</si>
  <si>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</si>
  <si>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</si>
  <si>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</si>
  <si>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</si>
  <si>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</si>
  <si>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</si>
  <si>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</si>
  <si>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熊本県美里町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</si>
  <si>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</si>
  <si>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</si>
  <si>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</si>
  <si>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</si>
  <si>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</si>
  <si>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</si>
  <si>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</si>
  <si>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</si>
  <si>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</si>
  <si>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</si>
  <si>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</si>
  <si>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</si>
  <si>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</si>
  <si>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</si>
  <si>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</si>
  <si>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</si>
  <si>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</si>
  <si>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</si>
  <si>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</si>
  <si>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</si>
  <si>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</si>
  <si>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</si>
  <si>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</si>
  <si>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</si>
  <si>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</si>
  <si>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</si>
  <si>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</si>
  <si>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</si>
  <si>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</si>
  <si>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</si>
  <si>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</si>
  <si>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</si>
  <si>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</si>
  <si>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</si>
  <si>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</si>
  <si>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</si>
  <si>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</si>
  <si>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</si>
  <si>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</si>
  <si>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</si>
  <si>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</si>
  <si>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</si>
  <si>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</si>
  <si>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</si>
  <si>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</si>
  <si>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</si>
  <si>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</si>
  <si>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</si>
  <si>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</si>
  <si>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</si>
  <si>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</si>
  <si>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</si>
  <si>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</si>
  <si>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</si>
  <si>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</si>
  <si>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</si>
  <si>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</si>
  <si>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</si>
  <si>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</si>
  <si>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</si>
  <si>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</si>
  <si>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</si>
  <si>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</si>
  <si>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</si>
  <si>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</si>
  <si>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</si>
  <si>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</si>
  <si>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</si>
  <si>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</si>
  <si>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</si>
  <si>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</si>
  <si>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</si>
  <si>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</si>
  <si>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</si>
  <si>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</si>
  <si>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</si>
  <si>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</si>
  <si>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</si>
  <si>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</si>
  <si>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</si>
  <si>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</si>
  <si>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</si>
  <si>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</si>
  <si>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</si>
  <si>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</si>
  <si>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</si>
  <si>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</si>
  <si>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</si>
  <si>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</si>
  <si>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</si>
  <si>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</si>
  <si>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</si>
  <si>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</si>
  <si>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</si>
  <si>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</si>
  <si>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</si>
  <si>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</si>
  <si>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</si>
  <si>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</si>
  <si>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</si>
  <si>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</si>
  <si>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</si>
  <si>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</si>
  <si>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</si>
  <si>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</si>
  <si>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</si>
  <si>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</si>
  <si>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</si>
  <si>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</si>
  <si>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</si>
  <si>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</si>
  <si>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</si>
  <si>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</si>
  <si>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</si>
  <si>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</si>
  <si>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</si>
  <si>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</si>
  <si>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</si>
  <si>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</si>
  <si>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工業用水道</t>
    <phoneticPr fontId="5"/>
  </si>
  <si>
    <t>加入世帯数(世帯)</t>
  </si>
  <si>
    <t>　繰出金</t>
    <phoneticPr fontId="5"/>
  </si>
  <si>
    <t>　うち減収補塡債(特例分)</t>
    <rPh sb="4" eb="5">
      <t>シュウ</t>
    </rPh>
    <rPh sb="9" eb="10">
      <t>トク</t>
    </rPh>
    <rPh sb="10" eb="11">
      <t>レイ</t>
    </rPh>
    <rPh sb="11" eb="12">
      <t>ブン</t>
    </rPh>
    <phoneticPr fontId="16"/>
  </si>
  <si>
    <t>交通</t>
    <phoneticPr fontId="5"/>
  </si>
  <si>
    <t>被保険者数(人)</t>
  </si>
  <si>
    <t>　積立金</t>
    <phoneticPr fontId="5"/>
  </si>
  <si>
    <t>　うち臨時財政対策債</t>
    <phoneticPr fontId="5"/>
  </si>
  <si>
    <t>電気</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</si>
  <si>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</si>
  <si>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</si>
  <si>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</si>
  <si>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</si>
  <si>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</si>
  <si>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</si>
  <si>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</si>
  <si>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</si>
  <si>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</si>
  <si>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</si>
  <si>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</si>
  <si>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</si>
  <si>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</si>
  <si>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</si>
  <si>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</si>
  <si>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</si>
  <si>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</si>
  <si>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</si>
  <si>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</si>
  <si>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</si>
  <si>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</si>
  <si>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</si>
  <si>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熊本県美里町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</si>
  <si>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</si>
  <si>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</si>
  <si>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</si>
  <si>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</si>
  <si>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</si>
  <si>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</si>
  <si>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</si>
  <si>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</si>
  <si>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</si>
  <si>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</si>
  <si>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</si>
  <si>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</si>
  <si>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</si>
  <si>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</si>
  <si>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</si>
  <si>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</si>
  <si>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</si>
  <si>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</si>
  <si>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</si>
  <si>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</si>
  <si>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</si>
  <si>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</si>
  <si>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</si>
  <si>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</si>
  <si>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</si>
  <si>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</si>
  <si>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</si>
  <si>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</si>
  <si>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</si>
  <si>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</si>
  <si>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</si>
  <si>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</si>
  <si>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</si>
  <si>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</si>
  <si>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</si>
  <si>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</si>
  <si>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</si>
  <si>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</si>
  <si>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</si>
  <si>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</si>
  <si>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</si>
  <si>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</si>
  <si>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</si>
  <si>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</si>
  <si>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</si>
  <si>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</si>
  <si>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</si>
  <si>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</si>
  <si>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</si>
  <si>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</si>
  <si>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</si>
  <si>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</si>
  <si>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</si>
  <si>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</si>
  <si>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</si>
  <si>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</si>
  <si>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</si>
  <si>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</si>
  <si>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</si>
  <si>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</si>
  <si>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</si>
  <si>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</si>
  <si>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</si>
  <si>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</si>
  <si>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</si>
  <si>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</si>
  <si>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</si>
  <si>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</si>
  <si>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</si>
  <si>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</si>
  <si>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</si>
  <si>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</si>
  <si>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</si>
  <si>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</si>
  <si>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</si>
  <si>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</si>
  <si>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</si>
  <si>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</si>
  <si>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</si>
  <si>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</si>
  <si>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</si>
  <si>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</si>
  <si>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</si>
  <si>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</si>
  <si>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</si>
  <si>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</si>
  <si>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</si>
  <si>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</si>
  <si>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</si>
  <si>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</si>
  <si>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</si>
  <si>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簡易水道事業会計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</si>
  <si>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</si>
  <si>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</si>
  <si>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生活排水事業会計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</si>
  <si>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</si>
  <si>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</si>
  <si>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</si>
  <si>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</si>
  <si>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</si>
  <si>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</si>
  <si>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</si>
  <si>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</si>
  <si>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</si>
  <si>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</si>
  <si>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</si>
  <si>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</si>
  <si>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</si>
  <si>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</si>
  <si>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</si>
  <si>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</si>
  <si>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</si>
  <si>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</si>
  <si>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</si>
  <si>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</si>
  <si>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</si>
  <si>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</si>
  <si>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</si>
  <si>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</si>
  <si>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</si>
  <si>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</si>
  <si>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</si>
  <si>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</si>
  <si>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</si>
  <si>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</si>
  <si>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</si>
  <si>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</si>
  <si>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</si>
  <si>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</si>
  <si>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</si>
  <si>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</si>
  <si>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</si>
  <si>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</si>
  <si>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</si>
  <si>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</si>
  <si>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</si>
  <si>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</si>
  <si>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</si>
  <si>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</si>
  <si>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</si>
  <si>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</si>
  <si>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</si>
  <si>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</si>
  <si>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</si>
  <si>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</si>
  <si>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</si>
  <si>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</si>
  <si>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</si>
  <si>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</si>
  <si>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</si>
  <si>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</si>
  <si>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</si>
  <si>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</si>
  <si>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</si>
  <si>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</si>
  <si>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</si>
  <si>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</si>
  <si>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</si>
  <si>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</si>
  <si>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</si>
  <si>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</si>
  <si>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</si>
  <si>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</si>
  <si>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</si>
  <si>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</si>
  <si>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</si>
  <si>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</si>
  <si>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</si>
  <si>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</si>
  <si>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</si>
  <si>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</si>
  <si>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</si>
  <si>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</si>
  <si>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</si>
  <si>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</si>
  <si>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</si>
  <si>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</si>
  <si>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2.44</t>
  </si>
  <si>
    <t>一般会計</t>
  </si>
  <si>
    <t>介護保険特別会計</t>
  </si>
  <si>
    <t>水道事業会計</t>
  </si>
  <si>
    <t>下水道事業会計</t>
  </si>
  <si>
    <t>国民健康保険特別会計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</si>
  <si>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</si>
  <si>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</si>
  <si>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</si>
  <si>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</si>
  <si>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</si>
  <si>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</si>
  <si>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</si>
  <si>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</si>
  <si>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</si>
  <si>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</si>
  <si>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宇城広域連合（ふるさと市町村圏基金特別会計）</t>
    <rPh sb="0" eb="2">
      <t>ウキ</t>
    </rPh>
    <rPh sb="2" eb="4">
      <t>コウイキ</t>
    </rPh>
    <rPh sb="4" eb="6">
      <t>レンゴウ</t>
    </rPh>
    <rPh sb="11" eb="14">
      <t>シチョウソン</t>
    </rPh>
    <rPh sb="14" eb="15">
      <t>ケン</t>
    </rPh>
    <rPh sb="15" eb="17">
      <t>キキン</t>
    </rPh>
    <rPh sb="17" eb="19">
      <t>トクベツ</t>
    </rPh>
    <rPh sb="19" eb="21">
      <t>カイケイ</t>
    </rPh>
    <phoneticPr fontId="2"/>
  </si>
  <si>
    <t>宇城広域連合（一般会計）</t>
    <rPh sb="0" eb="2">
      <t>ウキ</t>
    </rPh>
    <rPh sb="2" eb="4">
      <t>コウイキ</t>
    </rPh>
    <rPh sb="4" eb="6">
      <t>レンゴウ</t>
    </rPh>
    <rPh sb="7" eb="9">
      <t>イッパン</t>
    </rPh>
    <rPh sb="9" eb="11">
      <t>カイケイ</t>
    </rPh>
    <phoneticPr fontId="2"/>
  </si>
  <si>
    <t>熊本県市町村総合事務組合</t>
    <rPh sb="0" eb="3">
      <t>クマモトケン</t>
    </rPh>
    <rPh sb="3" eb="6">
      <t>シチョウソン</t>
    </rPh>
    <rPh sb="6" eb="8">
      <t>ソウゴウ</t>
    </rPh>
    <rPh sb="8" eb="10">
      <t>ジム</t>
    </rPh>
    <rPh sb="10" eb="12">
      <t>クミアイ</t>
    </rPh>
    <phoneticPr fontId="2"/>
  </si>
  <si>
    <t>熊本県後期高齢者医療広域連合（一般会計）</t>
    <rPh sb="0" eb="3">
      <t>クマモトケン</t>
    </rPh>
    <rPh sb="3" eb="8">
      <t>コウキコウレイシャ</t>
    </rPh>
    <rPh sb="8" eb="10">
      <t>イリョウ</t>
    </rPh>
    <rPh sb="10" eb="14">
      <t>コウイキレンゴウ</t>
    </rPh>
    <rPh sb="15" eb="19">
      <t>イッパンカイケイ</t>
    </rPh>
    <phoneticPr fontId="2"/>
  </si>
  <si>
    <t>熊本県後期高齢者医療広域連合（後期高齢者医療特別会計）</t>
    <rPh sb="0" eb="3">
      <t>クマモトケン</t>
    </rPh>
    <rPh sb="3" eb="14">
      <t>コウキコウレイシャイリョウコウイキレンゴウ</t>
    </rPh>
    <rPh sb="15" eb="17">
      <t>コウキ</t>
    </rPh>
    <rPh sb="17" eb="20">
      <t>コウレイシャ</t>
    </rPh>
    <rPh sb="20" eb="22">
      <t>イリョウ</t>
    </rPh>
    <rPh sb="22" eb="24">
      <t>トクベツ</t>
    </rPh>
    <rPh sb="24" eb="26">
      <t>カイケイ</t>
    </rPh>
    <phoneticPr fontId="2"/>
  </si>
  <si>
    <t>有限会社　石段の郷中央</t>
    <rPh sb="0" eb="4">
      <t>ユウゲンガイシャ</t>
    </rPh>
    <rPh sb="5" eb="7">
      <t>イシダン</t>
    </rPh>
    <rPh sb="8" eb="9">
      <t>サト</t>
    </rPh>
    <rPh sb="9" eb="11">
      <t>チュウオウ</t>
    </rPh>
    <phoneticPr fontId="2"/>
  </si>
  <si>
    <t>株式会社　美里まちづくり公社</t>
    <rPh sb="0" eb="4">
      <t>カブシキガイシャ</t>
    </rPh>
    <rPh sb="5" eb="7">
      <t>ミサト</t>
    </rPh>
    <rPh sb="12" eb="14">
      <t>コウシャ</t>
    </rPh>
    <phoneticPr fontId="2"/>
  </si>
  <si>
    <t>地域振興基金</t>
    <rPh sb="0" eb="6">
      <t>チイキシンコウキキン</t>
    </rPh>
    <phoneticPr fontId="5"/>
  </si>
  <si>
    <t>水道事業基金</t>
    <rPh sb="0" eb="4">
      <t>スイドウジギョウ</t>
    </rPh>
    <rPh sb="4" eb="6">
      <t>キキン</t>
    </rPh>
    <phoneticPr fontId="2"/>
  </si>
  <si>
    <t>公共施設整備基金</t>
    <rPh sb="0" eb="4">
      <t>コウキョウシセツ</t>
    </rPh>
    <rPh sb="4" eb="6">
      <t>セイビ</t>
    </rPh>
    <rPh sb="6" eb="8">
      <t>キキン</t>
    </rPh>
    <phoneticPr fontId="2"/>
  </si>
  <si>
    <t>ふるさと応援基金</t>
    <rPh sb="4" eb="6">
      <t>オウエン</t>
    </rPh>
    <rPh sb="6" eb="8">
      <t>キキン</t>
    </rPh>
    <phoneticPr fontId="2"/>
  </si>
  <si>
    <t>地域福祉基金</t>
    <rPh sb="0" eb="4">
      <t>チイキフクシ</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</si>
  <si>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</si>
  <si>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</si>
  <si>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30年度以降は、将来負担比率は発生しておらず、類似団体内平均値と同様となっている。これは、充当可能財源等の基準財政需要額算入分が有利となる辺地債・過疎債・旧合併特例債を活用していること、「宇城広域連合」実施の大型工事に係る負担金に対するために造成していることなどが要因と考える。有形固定資産償却率は、類似団体内平均値と近似値にあるが、【公営住宅】【公民館】【福祉施設】等については償却率が高いため、今後、更新・改築・改修等が進めば将来負担比率が上昇することが見込まれる。今後は「美里町公共施設マネジメント計画」に基づいた管理を行うことで、財政負担の平準化及び適正化を図る必要がある。</t>
    <rPh sb="0" eb="2">
      <t>ヘイセイ</t>
    </rPh>
    <rPh sb="4" eb="6">
      <t>ネンド</t>
    </rPh>
    <rPh sb="6" eb="8">
      <t>イコウ</t>
    </rPh>
    <rPh sb="10" eb="16">
      <t>ショウライフタンヒリツ</t>
    </rPh>
    <rPh sb="17" eb="19">
      <t>ハッセイ</t>
    </rPh>
    <rPh sb="25" eb="33">
      <t>ルイジダンタイナイヘイキンチ</t>
    </rPh>
    <rPh sb="34" eb="36">
      <t>ドウヨウ</t>
    </rPh>
    <rPh sb="47" eb="49">
      <t>ジュウトウ</t>
    </rPh>
    <rPh sb="49" eb="51">
      <t>カノウ</t>
    </rPh>
    <rPh sb="51" eb="53">
      <t>ザイゲン</t>
    </rPh>
    <rPh sb="53" eb="54">
      <t>トウ</t>
    </rPh>
    <rPh sb="55" eb="57">
      <t>キジュン</t>
    </rPh>
    <rPh sb="57" eb="59">
      <t>ザイセイ</t>
    </rPh>
    <rPh sb="59" eb="61">
      <t>ジュヨウ</t>
    </rPh>
    <rPh sb="61" eb="62">
      <t>ガク</t>
    </rPh>
    <rPh sb="62" eb="64">
      <t>サンニュウ</t>
    </rPh>
    <rPh sb="64" eb="65">
      <t>ブン</t>
    </rPh>
    <rPh sb="66" eb="68">
      <t>ユウリ</t>
    </rPh>
    <rPh sb="71" eb="73">
      <t>ヘンチ</t>
    </rPh>
    <rPh sb="73" eb="74">
      <t>サイ</t>
    </rPh>
    <rPh sb="75" eb="77">
      <t>カソ</t>
    </rPh>
    <rPh sb="77" eb="78">
      <t>サイ</t>
    </rPh>
    <rPh sb="79" eb="80">
      <t>キュウ</t>
    </rPh>
    <rPh sb="80" eb="82">
      <t>ガッペイ</t>
    </rPh>
    <rPh sb="82" eb="84">
      <t>トクレイ</t>
    </rPh>
    <rPh sb="84" eb="85">
      <t>サイ</t>
    </rPh>
    <rPh sb="86" eb="88">
      <t>カツヨウ</t>
    </rPh>
    <rPh sb="96" eb="102">
      <t>ウキコウイキレンゴウ</t>
    </rPh>
    <rPh sb="103" eb="105">
      <t>ジッシ</t>
    </rPh>
    <rPh sb="106" eb="108">
      <t>オオガタ</t>
    </rPh>
    <rPh sb="108" eb="110">
      <t>コウジ</t>
    </rPh>
    <rPh sb="111" eb="112">
      <t>カカ</t>
    </rPh>
    <rPh sb="113" eb="116">
      <t>フタンキン</t>
    </rPh>
    <rPh sb="117" eb="118">
      <t>タイ</t>
    </rPh>
    <rPh sb="123" eb="125">
      <t>ゾウセイ</t>
    </rPh>
    <rPh sb="134" eb="136">
      <t>ヨウイン</t>
    </rPh>
    <rPh sb="137" eb="138">
      <t>カンガ</t>
    </rPh>
    <rPh sb="141" eb="143">
      <t>ユウケイ</t>
    </rPh>
    <rPh sb="143" eb="145">
      <t>コテイ</t>
    </rPh>
    <rPh sb="145" eb="147">
      <t>シサン</t>
    </rPh>
    <rPh sb="147" eb="149">
      <t>ショウキャク</t>
    </rPh>
    <rPh sb="149" eb="150">
      <t>リツ</t>
    </rPh>
    <rPh sb="152" eb="160">
      <t>ルイジダンタイナイヘイキンチ</t>
    </rPh>
    <rPh sb="161" eb="164">
      <t>キンジチ</t>
    </rPh>
    <rPh sb="170" eb="174">
      <t>コウエイジュウタク</t>
    </rPh>
    <rPh sb="176" eb="179">
      <t>コウミンカン</t>
    </rPh>
    <rPh sb="181" eb="183">
      <t>フクシ</t>
    </rPh>
    <rPh sb="183" eb="185">
      <t>シセツ</t>
    </rPh>
    <rPh sb="186" eb="187">
      <t>トウ</t>
    </rPh>
    <rPh sb="192" eb="195">
      <t>ショウキャクリツ</t>
    </rPh>
    <rPh sb="196" eb="197">
      <t>タカ</t>
    </rPh>
    <rPh sb="201" eb="203">
      <t>コンゴ</t>
    </rPh>
    <rPh sb="204" eb="206">
      <t>コウシン</t>
    </rPh>
    <rPh sb="207" eb="209">
      <t>カイチク</t>
    </rPh>
    <rPh sb="210" eb="212">
      <t>カイシュウ</t>
    </rPh>
    <rPh sb="212" eb="213">
      <t>トウ</t>
    </rPh>
    <rPh sb="214" eb="215">
      <t>スス</t>
    </rPh>
    <rPh sb="217" eb="223">
      <t>ショウライフタンヒリツ</t>
    </rPh>
    <rPh sb="224" eb="226">
      <t>ジョウショウ</t>
    </rPh>
    <rPh sb="231" eb="233">
      <t>ミコ</t>
    </rPh>
    <rPh sb="237" eb="239">
      <t>コンゴ</t>
    </rPh>
    <rPh sb="241" eb="244">
      <t>ミサトマチ</t>
    </rPh>
    <rPh sb="244" eb="246">
      <t>コウキョウ</t>
    </rPh>
    <rPh sb="246" eb="248">
      <t>シセツ</t>
    </rPh>
    <rPh sb="254" eb="256">
      <t>ケイカク</t>
    </rPh>
    <rPh sb="258" eb="259">
      <t>モト</t>
    </rPh>
    <rPh sb="262" eb="264">
      <t>カンリ</t>
    </rPh>
    <rPh sb="265" eb="266">
      <t>オコナ</t>
    </rPh>
    <rPh sb="271" eb="273">
      <t>ザイセイ</t>
    </rPh>
    <rPh sb="273" eb="275">
      <t>フタン</t>
    </rPh>
    <rPh sb="276" eb="279">
      <t>ヘイジュンカ</t>
    </rPh>
    <rPh sb="279" eb="280">
      <t>オヨ</t>
    </rPh>
    <rPh sb="281" eb="284">
      <t>テキセイカ</t>
    </rPh>
    <rPh sb="285" eb="286">
      <t>ハカ</t>
    </rPh>
    <rPh sb="287" eb="289">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</si>
  <si>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</si>
  <si>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</si>
  <si>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</si>
  <si>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</si>
  <si>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</si>
  <si>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</si>
  <si>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平成30年度以降は、将来負担比率は発生しておらず、類似団体内平均値と同様となっている。実質公債費比率については、前年度より1.1％増加している。類似団体内平均値より0.5％上回ってはいるが、近似値をなっている。将来負担比率は引き続き交付税算入公債費等に有利な地方債の活用を図ることで上昇を防ぐこととしているが、「簡易水道事業」の拡張工事が令和5年度より本格的に開始されたことにより、水道事業基金や財政調整基金の減少等により、今後は上昇することが懸念される。同じく、実質公債費比率についても「簡易水道事業」等の財源として起債額が上昇することで、中長期的に避けられないと見込まれる。</t>
    <rPh sb="0" eb="2">
      <t>ヘイセイ</t>
    </rPh>
    <rPh sb="4" eb="6">
      <t>ネンド</t>
    </rPh>
    <rPh sb="6" eb="8">
      <t>イコウ</t>
    </rPh>
    <rPh sb="10" eb="16">
      <t>ショウライフタンヒリツ</t>
    </rPh>
    <rPh sb="17" eb="19">
      <t>ハッセイ</t>
    </rPh>
    <rPh sb="25" eb="33">
      <t>ルイジダンタイナイヘイキンチ</t>
    </rPh>
    <rPh sb="43" eb="45">
      <t>ジッシツ</t>
    </rPh>
    <rPh sb="45" eb="48">
      <t>コウサイヒ</t>
    </rPh>
    <rPh sb="48" eb="50">
      <t>ヒリツ</t>
    </rPh>
    <rPh sb="56" eb="59">
      <t>ゼンネンド</t>
    </rPh>
    <rPh sb="65" eb="67">
      <t>ゾウカ</t>
    </rPh>
    <rPh sb="72" eb="80">
      <t>ルイジダンタイナイヘイキンチ</t>
    </rPh>
    <rPh sb="86" eb="88">
      <t>ウワマワ</t>
    </rPh>
    <rPh sb="95" eb="98">
      <t>キンジチ</t>
    </rPh>
    <rPh sb="105" eb="111">
      <t>ショウライフタンヒリツ</t>
    </rPh>
    <rPh sb="112" eb="113">
      <t>ヒ</t>
    </rPh>
    <rPh sb="114" eb="115">
      <t>ツヅ</t>
    </rPh>
    <rPh sb="116" eb="119">
      <t>コウフゼイ</t>
    </rPh>
    <rPh sb="119" eb="121">
      <t>サンニュウ</t>
    </rPh>
    <rPh sb="121" eb="124">
      <t>コウサイヒ</t>
    </rPh>
    <rPh sb="124" eb="125">
      <t>トウ</t>
    </rPh>
    <rPh sb="126" eb="128">
      <t>ユウリ</t>
    </rPh>
    <rPh sb="129" eb="132">
      <t>チホウサイ</t>
    </rPh>
    <rPh sb="133" eb="135">
      <t>カツヨウ</t>
    </rPh>
    <rPh sb="136" eb="137">
      <t>ハカ</t>
    </rPh>
    <rPh sb="141" eb="143">
      <t>ジョウショウ</t>
    </rPh>
    <rPh sb="144" eb="145">
      <t>フセ</t>
    </rPh>
    <rPh sb="156" eb="158">
      <t>カンイ</t>
    </rPh>
    <rPh sb="158" eb="160">
      <t>スイドウ</t>
    </rPh>
    <rPh sb="160" eb="162">
      <t>ジギョウ</t>
    </rPh>
    <rPh sb="164" eb="166">
      <t>カクチョウ</t>
    </rPh>
    <rPh sb="166" eb="168">
      <t>コウジ</t>
    </rPh>
    <rPh sb="169" eb="171">
      <t>レイワ</t>
    </rPh>
    <rPh sb="172" eb="174">
      <t>ネンド</t>
    </rPh>
    <rPh sb="176" eb="179">
      <t>ホンカクテキ</t>
    </rPh>
    <rPh sb="180" eb="182">
      <t>カイシ</t>
    </rPh>
    <rPh sb="191" eb="193">
      <t>スイドウ</t>
    </rPh>
    <rPh sb="193" eb="195">
      <t>ジギョウ</t>
    </rPh>
    <rPh sb="195" eb="197">
      <t>キキン</t>
    </rPh>
    <rPh sb="198" eb="200">
      <t>ザイセイ</t>
    </rPh>
    <rPh sb="200" eb="202">
      <t>チョウセイ</t>
    </rPh>
    <rPh sb="202" eb="204">
      <t>キキン</t>
    </rPh>
    <rPh sb="205" eb="207">
      <t>ゲンショウ</t>
    </rPh>
    <rPh sb="207" eb="208">
      <t>トウ</t>
    </rPh>
    <rPh sb="212" eb="214">
      <t>コンゴ</t>
    </rPh>
    <rPh sb="215" eb="217">
      <t>ジョウショウ</t>
    </rPh>
    <rPh sb="222" eb="224">
      <t>ケネン</t>
    </rPh>
    <rPh sb="228" eb="229">
      <t>オナ</t>
    </rPh>
    <rPh sb="232" eb="239">
      <t>ジッシツコウサイヒヒリツ</t>
    </rPh>
    <rPh sb="245" eb="252">
      <t>カンイスイドウジギョウ）</t>
    </rPh>
    <rPh sb="252" eb="253">
      <t>トウ</t>
    </rPh>
    <rPh sb="254" eb="256">
      <t>ザイゲン</t>
    </rPh>
    <rPh sb="259" eb="261">
      <t>キサイ</t>
    </rPh>
    <rPh sb="261" eb="262">
      <t>ガク</t>
    </rPh>
    <rPh sb="263" eb="265">
      <t>ジョウショウ</t>
    </rPh>
    <rPh sb="271" eb="275">
      <t>チュウチョウキテキ</t>
    </rPh>
    <rPh sb="276" eb="277">
      <t>サ</t>
    </rPh>
    <rPh sb="283" eb="285">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</si>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</sst>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AFB5844-1BFD-4677-B898-1298607972F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F24D-4FF1-BF09-A9D85D3AE51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151158</c:v>
                </c:pt>
                <c:pt idx="1">
                  <c:v>139496</c:v>
                </c:pt>
                <c:pt idx="2">
                  <c:v>131145</c:v>
                </c:pt>
                <c:pt idx="3">
                  <c:v>100108</c:v>
                </c:pt>
                <c:pt idx="4">
                  <c:v>128080</c:v>
                </c:pt>
              </c:numCache>
            </c:numRef>
          </c:val>
          <c:smooth val="0"/>
          <c:extLst>
            <c:ext xmlns:c16="http://schemas.microsoft.com/office/drawing/2014/chart" uri="{C3380CC4-5D6E-409C-BE32-E72D297353CC}">
              <c16:uniqueId val="{00000001-F24D-4FF1-BF09-A9D85D3AE51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4.6900000000000004</c:v>
                </c:pt>
                <c:pt idx="1">
                  <c:v>6.12</c:v>
                </c:pt>
                <c:pt idx="2">
                  <c:v>5.33</c:v>
                </c:pt>
                <c:pt idx="3">
                  <c:v>5.23</c:v>
                </c:pt>
                <c:pt idx="4">
                  <c:v>7.16</c:v>
                </c:pt>
              </c:numCache>
            </c:numRef>
          </c:val>
          <c:extLst>
            <c:ext xmlns:c16="http://schemas.microsoft.com/office/drawing/2014/chart" uri="{C3380CC4-5D6E-409C-BE32-E72D297353CC}">
              <c16:uniqueId val="{00000000-0C11-4CCF-A31B-ED668C61CAF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38.54</c:v>
                </c:pt>
                <c:pt idx="1">
                  <c:v>36.340000000000003</c:v>
                </c:pt>
                <c:pt idx="2">
                  <c:v>40.450000000000003</c:v>
                </c:pt>
                <c:pt idx="3">
                  <c:v>39.869999999999997</c:v>
                </c:pt>
                <c:pt idx="4">
                  <c:v>38.18</c:v>
                </c:pt>
              </c:numCache>
            </c:numRef>
          </c:val>
          <c:extLst>
            <c:ext xmlns:c16="http://schemas.microsoft.com/office/drawing/2014/chart" uri="{C3380CC4-5D6E-409C-BE32-E72D297353CC}">
              <c16:uniqueId val="{00000001-0C11-4CCF-A31B-ED668C61CAF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-2.44</c:v>
                </c:pt>
                <c:pt idx="1">
                  <c:v>1.53</c:v>
                </c:pt>
                <c:pt idx="2">
                  <c:v>1.98</c:v>
                </c:pt>
                <c:pt idx="3">
                  <c:v>0.14000000000000001</c:v>
                </c:pt>
                <c:pt idx="4">
                  <c:v>1.3</c:v>
                </c:pt>
              </c:numCache>
            </c:numRef>
          </c:val>
          <c:smooth val="0"/>
          <c:extLst>
            <c:ext xmlns:c16="http://schemas.microsoft.com/office/drawing/2014/chart" uri="{C3380CC4-5D6E-409C-BE32-E72D297353CC}">
              <c16:uniqueId val="{00000002-0C11-4CCF-A31B-ED668C61CAF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0.72</c:v>
                </c:pt>
                <c:pt idx="2">
                  <c:v>#N/A</c:v>
                </c:pt>
                <c:pt idx="3">
                  <c:v>0.14000000000000001</c:v>
                </c:pt>
                <c:pt idx="4">
                  <c:v>#N/A</c:v>
                </c:pt>
                <c:pt idx="5">
                  <c:v>0.09</c:v>
                </c:pt>
                <c:pt idx="6">
                  <c:v>#N/A</c:v>
                </c:pt>
                <c:pt idx="7">
                  <c:v>0.97</c:v>
                </c:pt>
                <c:pt idx="8">
                  <c:v>0</c:v>
                </c:pt>
                <c:pt idx="9">
                  <c:v>0</c:v>
                </c:pt>
              </c:numCache>
            </c:numRef>
          </c:val>
          <c:extLst>
            <c:ext xmlns:c16="http://schemas.microsoft.com/office/drawing/2014/chart" uri="{C3380CC4-5D6E-409C-BE32-E72D297353CC}">
              <c16:uniqueId val="{00000000-4ABB-4551-90F7-86E52476408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ABB-4551-90F7-86E52476408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ABB-4551-90F7-86E52476408D}"/>
            </c:ext>
          </c:extLst>
        </c:ser>
        <c:ser>
          <c:idx val="3"/>
          <c:order val="3"/>
          <c:tx>
            <c:strRef>
              <c:f>データシート!$A$30</c:f>
              <c:strCache>
                <c:ptCount val="1"/>
                <c:pt idx="0">
                  <c:v>土地取得特別会計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ABB-4551-90F7-86E52476408D}"/>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0.04</c:v>
                </c:pt>
                <c:pt idx="6">
                  <c:v>#N/A</c:v>
                </c:pt>
                <c:pt idx="7">
                  <c:v>0.05</c:v>
                </c:pt>
                <c:pt idx="8">
                  <c:v>#N/A</c:v>
                </c:pt>
                <c:pt idx="9">
                  <c:v>0.06</c:v>
                </c:pt>
              </c:numCache>
            </c:numRef>
          </c:val>
          <c:extLst>
            <c:ext xmlns:c16="http://schemas.microsoft.com/office/drawing/2014/chart" uri="{C3380CC4-5D6E-409C-BE32-E72D297353CC}">
              <c16:uniqueId val="{00000004-4ABB-4551-90F7-86E52476408D}"/>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1.36</c:v>
                </c:pt>
                <c:pt idx="2">
                  <c:v>#N/A</c:v>
                </c:pt>
                <c:pt idx="3">
                  <c:v>1.54</c:v>
                </c:pt>
                <c:pt idx="4">
                  <c:v>#N/A</c:v>
                </c:pt>
                <c:pt idx="5">
                  <c:v>1.32</c:v>
                </c:pt>
                <c:pt idx="6">
                  <c:v>#N/A</c:v>
                </c:pt>
                <c:pt idx="7">
                  <c:v>0.73</c:v>
                </c:pt>
                <c:pt idx="8">
                  <c:v>#N/A</c:v>
                </c:pt>
                <c:pt idx="9">
                  <c:v>0.19</c:v>
                </c:pt>
              </c:numCache>
            </c:numRef>
          </c:val>
          <c:extLst>
            <c:ext xmlns:c16="http://schemas.microsoft.com/office/drawing/2014/chart" uri="{C3380CC4-5D6E-409C-BE32-E72D297353CC}">
              <c16:uniqueId val="{00000005-4ABB-4551-90F7-86E52476408D}"/>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0.28000000000000003</c:v>
                </c:pt>
              </c:numCache>
            </c:numRef>
          </c:val>
          <c:extLst>
            <c:ext xmlns:c16="http://schemas.microsoft.com/office/drawing/2014/chart" uri="{C3380CC4-5D6E-409C-BE32-E72D297353CC}">
              <c16:uniqueId val="{00000006-4ABB-4551-90F7-86E52476408D}"/>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1.1399999999999999</c:v>
                </c:pt>
              </c:numCache>
            </c:numRef>
          </c:val>
          <c:extLst>
            <c:ext xmlns:c16="http://schemas.microsoft.com/office/drawing/2014/chart" uri="{C3380CC4-5D6E-409C-BE32-E72D297353CC}">
              <c16:uniqueId val="{00000007-4ABB-4551-90F7-86E52476408D}"/>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0.83</c:v>
                </c:pt>
                <c:pt idx="2">
                  <c:v>#N/A</c:v>
                </c:pt>
                <c:pt idx="3">
                  <c:v>1.1299999999999999</c:v>
                </c:pt>
                <c:pt idx="4">
                  <c:v>#N/A</c:v>
                </c:pt>
                <c:pt idx="5">
                  <c:v>1.73</c:v>
                </c:pt>
                <c:pt idx="6">
                  <c:v>#N/A</c:v>
                </c:pt>
                <c:pt idx="7">
                  <c:v>2.4700000000000002</c:v>
                </c:pt>
                <c:pt idx="8">
                  <c:v>#N/A</c:v>
                </c:pt>
                <c:pt idx="9">
                  <c:v>2.0499999999999998</c:v>
                </c:pt>
              </c:numCache>
            </c:numRef>
          </c:val>
          <c:extLst>
            <c:ext xmlns:c16="http://schemas.microsoft.com/office/drawing/2014/chart" uri="{C3380CC4-5D6E-409C-BE32-E72D297353CC}">
              <c16:uniqueId val="{00000008-4ABB-4551-90F7-86E52476408D}"/>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4.68</c:v>
                </c:pt>
                <c:pt idx="2">
                  <c:v>#N/A</c:v>
                </c:pt>
                <c:pt idx="3">
                  <c:v>27.87</c:v>
                </c:pt>
                <c:pt idx="4">
                  <c:v>#N/A</c:v>
                </c:pt>
                <c:pt idx="5">
                  <c:v>5.33</c:v>
                </c:pt>
                <c:pt idx="6">
                  <c:v>#N/A</c:v>
                </c:pt>
                <c:pt idx="7">
                  <c:v>5.22</c:v>
                </c:pt>
                <c:pt idx="8">
                  <c:v>#N/A</c:v>
                </c:pt>
                <c:pt idx="9">
                  <c:v>7.16</c:v>
                </c:pt>
              </c:numCache>
            </c:numRef>
          </c:val>
          <c:extLst>
            <c:ext xmlns:c16="http://schemas.microsoft.com/office/drawing/2014/chart" uri="{C3380CC4-5D6E-409C-BE32-E72D297353CC}">
              <c16:uniqueId val="{00000009-4ABB-4551-90F7-86E52476408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792</c:v>
                </c:pt>
                <c:pt idx="5">
                  <c:v>778</c:v>
                </c:pt>
                <c:pt idx="8">
                  <c:v>802</c:v>
                </c:pt>
                <c:pt idx="11">
                  <c:v>841</c:v>
                </c:pt>
                <c:pt idx="14">
                  <c:v>854</c:v>
                </c:pt>
              </c:numCache>
            </c:numRef>
          </c:val>
          <c:extLst>
            <c:ext xmlns:c16="http://schemas.microsoft.com/office/drawing/2014/chart" uri="{C3380CC4-5D6E-409C-BE32-E72D297353CC}">
              <c16:uniqueId val="{00000000-8CCC-489C-8FAE-D85277D1B6A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CCC-489C-8FAE-D85277D1B6A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CCC-489C-8FAE-D85277D1B6A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19</c:v>
                </c:pt>
                <c:pt idx="6">
                  <c:v>53</c:v>
                </c:pt>
                <c:pt idx="9">
                  <c:v>51</c:v>
                </c:pt>
                <c:pt idx="12">
                  <c:v>45</c:v>
                </c:pt>
              </c:numCache>
            </c:numRef>
          </c:val>
          <c:extLst>
            <c:ext xmlns:c16="http://schemas.microsoft.com/office/drawing/2014/chart" uri="{C3380CC4-5D6E-409C-BE32-E72D297353CC}">
              <c16:uniqueId val="{00000003-8CCC-489C-8FAE-D85277D1B6A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c:v>
                </c:pt>
                <c:pt idx="3">
                  <c:v>67</c:v>
                </c:pt>
                <c:pt idx="6">
                  <c:v>52</c:v>
                </c:pt>
                <c:pt idx="9">
                  <c:v>94</c:v>
                </c:pt>
                <c:pt idx="12">
                  <c:v>78</c:v>
                </c:pt>
              </c:numCache>
            </c:numRef>
          </c:val>
          <c:extLst>
            <c:ext xmlns:c16="http://schemas.microsoft.com/office/drawing/2014/chart" uri="{C3380CC4-5D6E-409C-BE32-E72D297353CC}">
              <c16:uniqueId val="{00000004-8CCC-489C-8FAE-D85277D1B6A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CC-489C-8FAE-D85277D1B6A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CCC-489C-8FAE-D85277D1B6A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940</c:v>
                </c:pt>
                <c:pt idx="3">
                  <c:v>920</c:v>
                </c:pt>
                <c:pt idx="6">
                  <c:v>994</c:v>
                </c:pt>
                <c:pt idx="9">
                  <c:v>1079</c:v>
                </c:pt>
                <c:pt idx="12">
                  <c:v>1090</c:v>
                </c:pt>
              </c:numCache>
            </c:numRef>
          </c:val>
          <c:extLst>
            <c:ext xmlns:c16="http://schemas.microsoft.com/office/drawing/2014/chart" uri="{C3380CC4-5D6E-409C-BE32-E72D297353CC}">
              <c16:uniqueId val="{00000007-8CCC-489C-8FAE-D85277D1B6A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220</c:v>
                </c:pt>
                <c:pt idx="2">
                  <c:v>#N/A</c:v>
                </c:pt>
                <c:pt idx="3">
                  <c:v>#N/A</c:v>
                </c:pt>
                <c:pt idx="4">
                  <c:v>228</c:v>
                </c:pt>
                <c:pt idx="5">
                  <c:v>#N/A</c:v>
                </c:pt>
                <c:pt idx="6">
                  <c:v>#N/A</c:v>
                </c:pt>
                <c:pt idx="7">
                  <c:v>297</c:v>
                </c:pt>
                <c:pt idx="8">
                  <c:v>#N/A</c:v>
                </c:pt>
                <c:pt idx="9">
                  <c:v>#N/A</c:v>
                </c:pt>
                <c:pt idx="10">
                  <c:v>383</c:v>
                </c:pt>
                <c:pt idx="11">
                  <c:v>#N/A</c:v>
                </c:pt>
                <c:pt idx="12">
                  <c:v>#N/A</c:v>
                </c:pt>
                <c:pt idx="13">
                  <c:v>359</c:v>
                </c:pt>
                <c:pt idx="14">
                  <c:v>#N/A</c:v>
                </c:pt>
              </c:numCache>
            </c:numRef>
          </c:val>
          <c:smooth val="0"/>
          <c:extLst>
            <c:ext xmlns:c16="http://schemas.microsoft.com/office/drawing/2014/chart" uri="{C3380CC4-5D6E-409C-BE32-E72D297353CC}">
              <c16:uniqueId val="{00000008-8CCC-489C-8FAE-D85277D1B6A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6895</c:v>
                </c:pt>
                <c:pt idx="5">
                  <c:v>6724</c:v>
                </c:pt>
                <c:pt idx="8">
                  <c:v>6291</c:v>
                </c:pt>
                <c:pt idx="11">
                  <c:v>6045</c:v>
                </c:pt>
                <c:pt idx="14">
                  <c:v>6798</c:v>
                </c:pt>
              </c:numCache>
            </c:numRef>
          </c:val>
          <c:extLst>
            <c:ext xmlns:c16="http://schemas.microsoft.com/office/drawing/2014/chart" uri="{C3380CC4-5D6E-409C-BE32-E72D297353CC}">
              <c16:uniqueId val="{00000000-B5D4-45CD-A310-B146DBA96B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101</c:v>
                </c:pt>
                <c:pt idx="5">
                  <c:v>94</c:v>
                </c:pt>
                <c:pt idx="8">
                  <c:v>88</c:v>
                </c:pt>
                <c:pt idx="11">
                  <c:v>84</c:v>
                </c:pt>
                <c:pt idx="14">
                  <c:v>77</c:v>
                </c:pt>
              </c:numCache>
            </c:numRef>
          </c:val>
          <c:extLst>
            <c:ext xmlns:c16="http://schemas.microsoft.com/office/drawing/2014/chart" uri="{C3380CC4-5D6E-409C-BE32-E72D297353CC}">
              <c16:uniqueId val="{00000001-B5D4-45CD-A310-B146DBA96B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2922</c:v>
                </c:pt>
                <c:pt idx="5">
                  <c:v>3351</c:v>
                </c:pt>
                <c:pt idx="8">
                  <c:v>3480</c:v>
                </c:pt>
                <c:pt idx="11">
                  <c:v>3568</c:v>
                </c:pt>
                <c:pt idx="14">
                  <c:v>3560</c:v>
                </c:pt>
              </c:numCache>
            </c:numRef>
          </c:val>
          <c:extLst>
            <c:ext xmlns:c16="http://schemas.microsoft.com/office/drawing/2014/chart" uri="{C3380CC4-5D6E-409C-BE32-E72D297353CC}">
              <c16:uniqueId val="{00000002-B5D4-45CD-A310-B146DBA96B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5D4-45CD-A310-B146DBA96B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5D4-45CD-A310-B146DBA96B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5D4-45CD-A310-B146DBA96B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978</c:v>
                </c:pt>
                <c:pt idx="3">
                  <c:v>857</c:v>
                </c:pt>
                <c:pt idx="6">
                  <c:v>837</c:v>
                </c:pt>
                <c:pt idx="9">
                  <c:v>810</c:v>
                </c:pt>
                <c:pt idx="12">
                  <c:v>796</c:v>
                </c:pt>
              </c:numCache>
            </c:numRef>
          </c:val>
          <c:extLst>
            <c:ext xmlns:c16="http://schemas.microsoft.com/office/drawing/2014/chart" uri="{C3380CC4-5D6E-409C-BE32-E72D297353CC}">
              <c16:uniqueId val="{00000006-B5D4-45CD-A310-B146DBA96B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272</c:v>
                </c:pt>
                <c:pt idx="3">
                  <c:v>523</c:v>
                </c:pt>
                <c:pt idx="6">
                  <c:v>782</c:v>
                </c:pt>
                <c:pt idx="9">
                  <c:v>1197</c:v>
                </c:pt>
                <c:pt idx="12">
                  <c:v>1058</c:v>
                </c:pt>
              </c:numCache>
            </c:numRef>
          </c:val>
          <c:extLst>
            <c:ext xmlns:c16="http://schemas.microsoft.com/office/drawing/2014/chart" uri="{C3380CC4-5D6E-409C-BE32-E72D297353CC}">
              <c16:uniqueId val="{00000007-B5D4-45CD-A310-B146DBA96B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373</c:v>
                </c:pt>
                <c:pt idx="3">
                  <c:v>378</c:v>
                </c:pt>
                <c:pt idx="6">
                  <c:v>351</c:v>
                </c:pt>
                <c:pt idx="9">
                  <c:v>363</c:v>
                </c:pt>
                <c:pt idx="12">
                  <c:v>483</c:v>
                </c:pt>
              </c:numCache>
            </c:numRef>
          </c:val>
          <c:extLst>
            <c:ext xmlns:c16="http://schemas.microsoft.com/office/drawing/2014/chart" uri="{C3380CC4-5D6E-409C-BE32-E72D297353CC}">
              <c16:uniqueId val="{00000008-B5D4-45CD-A310-B146DBA96B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5D4-45CD-A310-B146DBA96B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8169</c:v>
                </c:pt>
                <c:pt idx="3">
                  <c:v>8064</c:v>
                </c:pt>
                <c:pt idx="6">
                  <c:v>7786</c:v>
                </c:pt>
                <c:pt idx="9">
                  <c:v>7304</c:v>
                </c:pt>
                <c:pt idx="12">
                  <c:v>7028</c:v>
                </c:pt>
              </c:numCache>
            </c:numRef>
          </c:val>
          <c:extLst>
            <c:ext xmlns:c16="http://schemas.microsoft.com/office/drawing/2014/chart" uri="{C3380CC4-5D6E-409C-BE32-E72D297353CC}">
              <c16:uniqueId val="{0000000A-B5D4-45CD-A310-B146DBA96B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5D4-45CD-A310-B146DBA96B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1805</c:v>
                </c:pt>
                <c:pt idx="1">
                  <c:v>1812</c:v>
                </c:pt>
                <c:pt idx="2">
                  <c:v>1777</c:v>
                </c:pt>
              </c:numCache>
            </c:numRef>
          </c:val>
          <c:extLst>
            <c:ext xmlns:c16="http://schemas.microsoft.com/office/drawing/2014/chart" uri="{C3380CC4-5D6E-409C-BE32-E72D297353CC}">
              <c16:uniqueId val="{00000000-BDB8-4943-BC53-C9B9ACFA2AF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470</c:v>
                </c:pt>
                <c:pt idx="1">
                  <c:v>397</c:v>
                </c:pt>
                <c:pt idx="2">
                  <c:v>393</c:v>
                </c:pt>
              </c:numCache>
            </c:numRef>
          </c:val>
          <c:extLst>
            <c:ext xmlns:c16="http://schemas.microsoft.com/office/drawing/2014/chart" uri="{C3380CC4-5D6E-409C-BE32-E72D297353CC}">
              <c16:uniqueId val="{00000001-BDB8-4943-BC53-C9B9ACFA2AF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1880</c:v>
                </c:pt>
                <c:pt idx="1">
                  <c:v>2063</c:v>
                </c:pt>
                <c:pt idx="2">
                  <c:v>2102</c:v>
                </c:pt>
              </c:numCache>
            </c:numRef>
          </c:val>
          <c:extLst>
            <c:ext xmlns:c16="http://schemas.microsoft.com/office/drawing/2014/chart" uri="{C3380CC4-5D6E-409C-BE32-E72D297353CC}">
              <c16:uniqueId val="{00000002-BDB8-4943-BC53-C9B9ACFA2AF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{4C1B7BB2-4C80-4F6E-A9D4-961A5B60B1E9}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469-48DC-8D86-AE1337EBE3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{BD9101B8-AB07-4E83-9FA8-32E2F1AE07BD}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469-48DC-8D86-AE1337EBE3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{EE77DE3F-D4F0-42EC-AEBC-D05FDE35A68F}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469-48DC-8D86-AE1337EBE3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{A4386D40-5583-45EC-ACAB-68154A6AE158}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469-48DC-8D86-AE1337EBE3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{0054AB7E-5FA3-46D9-AB52-8A38466A74E7}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469-48DC-8D86-AE1337EBE3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{E36434CC-872F-4F5F-A787-4F70121F22B3}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469-48DC-8D86-AE1337EBE33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{5EFD8D10-10B2-44D3-A470-99AE510662C6}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469-48DC-8D86-AE1337EBE33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{34DB5F37-FB58-4085-8722-9AC4C6F5A281}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469-48DC-8D86-AE1337EBE3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{49137FBB-890C-4CF3-99B3-3654F8B02131}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469-48DC-8D86-AE1337EBE3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62.7</c:v>
                </c:pt>
                <c:pt idx="8">
                  <c:v>64</c:v>
                </c:pt>
                <c:pt idx="16">
                  <c:v>65.2</c:v>
                </c:pt>
                <c:pt idx="24">
                  <c:v>66.599999999999994</c:v>
                </c:pt>
                <c:pt idx="32">
                  <c:v>68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3469-48DC-8D86-AE1337EBE33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{7E2A1C93-A999-47E5-BDD1-D7E213C2F08A}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469-48DC-8D86-AE1337EBE33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{06A5BDD7-233F-485D-AD80-9C82B0E997BC}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469-48DC-8D86-AE1337EBE3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{6F224E50-81D0-452F-872C-DF03A84C32D7}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469-48DC-8D86-AE1337EBE3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{5DCE5CDF-5BF3-498B-B63D-87976FD1E979}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469-48DC-8D86-AE1337EBE3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{4C5B3B8D-B08B-44C0-B3CC-75A0A1AF0DBC}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469-48DC-8D86-AE1337EBE3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{31ED2293-B5ED-4CC4-8AB7-F41712A94B34}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469-48DC-8D86-AE1337EBE335}"/>
                </c:ext>
              </c:extLst>
            </c:dLbl>
            <c:dLbl>
              <c:idx val="16"/>
              <c:layout>
                <c:manualLayout>
                  <c:x val="-3.8390608204468393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{4FA56A90-7D58-46E6-93F9-789D28860395}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469-48DC-8D86-AE1337EBE335}"/>
                </c:ext>
              </c:extLst>
            </c:dLbl>
            <c:dLbl>
              <c:idx val="24"/>
              <c:layout>
                <c:manualLayout>
                  <c:x val="-2.564089309599992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{AAFE77BF-CDFB-4631-86A8-CAAD822EE1B4}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469-48DC-8D86-AE1337EBE3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{EB9EAC7A-E74F-4091-8FDA-AFE890893E4F}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469-48DC-8D86-AE1337EBE3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469-48DC-8D86-AE1337EBE335}"/>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{335A390D-7996-4B3C-98B7-09A276086AE8}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E86-4E6F-A97E-1CA43A07BC9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{BCC1EB8B-2669-486B-829E-41DA4F910F00}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86-4E6F-A97E-1CA43A07BC9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{F53571E5-ADCD-4898-B207-DCE0C0A79E9A}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86-4E6F-A97E-1CA43A07BC9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{802DFC9E-AB3C-493D-B96A-A160933E0F5B}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86-4E6F-A97E-1CA43A07BC9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{979E9726-CA3E-4EDB-AB78-E2612416215F}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86-4E6F-A97E-1CA43A07BC9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{7DAFE530-D390-4DFA-83AB-86DEE3EBCBCD}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E86-4E6F-A97E-1CA43A07BC9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{A8E4AE4F-1CB5-4B9E-BD6F-06D590E90713}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E86-4E6F-A97E-1CA43A07BC9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{744F75E1-78E1-4C5B-BB2E-A9DEF4DFD4D8}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E86-4E6F-A97E-1CA43A07BC9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{3095E8DC-B304-4EB4-9FA4-7EE0CE3B26C0}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E86-4E6F-A97E-1CA43A07BC9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6.4</c:v>
                </c:pt>
                <c:pt idx="8">
                  <c:v>6.4</c:v>
                </c:pt>
                <c:pt idx="16">
                  <c:v>6.7</c:v>
                </c:pt>
                <c:pt idx="24">
                  <c:v>8.1</c:v>
                </c:pt>
                <c:pt idx="32">
                  <c:v>9.1999999999999993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E86-4E6F-A97E-1CA43A07BC9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6.2416647087793951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{3B36D4E7-A13F-471F-9BF5-68A744077DD9}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E86-4E6F-A97E-1CA43A07BC9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{18536EC0-7DC3-424F-B49D-89DE4780419E}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86-4E6F-A97E-1CA43A07BC9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{D2E1B50F-9E48-47AD-ADED-941BAA157444}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86-4E6F-A97E-1CA43A07BC9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{E24C5229-38F2-41CB-93DF-D6D03D62BF06}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86-4E6F-A97E-1CA43A07BC9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{775DE997-D8B9-4AA6-B17C-CA603CDC01C9}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86-4E6F-A97E-1CA43A07BC9F}"/>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{5993A080-4EC2-457E-BB45-659940235CAB}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E86-4E6F-A97E-1CA43A07BC9F}"/>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{E09E67AD-9280-4BDE-9A5D-708AF87392CB}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E86-4E6F-A97E-1CA43A07BC9F}"/>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{DDB48D8B-0061-43C1-83DD-4B12683799FA}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E86-4E6F-A97E-1CA43A07BC9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{2E44B566-CC6F-4CED-BD17-C1E8AE63482B}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E86-4E6F-A97E-1CA43A07BC9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E86-4E6F-A97E-1CA43A07BC9F}"/>
            </c:ext>
          </c:extLst>
        </c:ser>
        <c:dLbls>
          <c:showLegendKey val="0"/>
          <c:showVal val="1"/>
          <c:showCatName val="0"/>
          <c:showSerName val="0"/>
          <c:showPercent val="0"/>
          <c:showBubbleSize val="0"/>
        </c:dLbls>
        <c:axId val="84219776"/>
        <c:axId val="84234240"/>
      </c:scatterChart>
      <c:valAx>
        <c:axId val="84219776"/>
        <c:scaling>
          <c:orientation val="maxMin"/>
          <c:max val="8.7999999999999989"/>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人口の減少や高い高齢化率（老年人口割合</a:t>
          </a:r>
          <a:r>
            <a:rPr kumimoji="1" lang="en-US" altLang="ja-JP" sz="1300">
              <a:latin typeface="ＭＳ Ｐゴシック" panose="020B0600070205080204" pitchFamily="50" charset="-128"/>
              <a:ea typeface="ＭＳ Ｐゴシック" panose="020B0600070205080204" pitchFamily="50" charset="-128"/>
            </a:rPr>
            <a:t>52.0%</a:t>
          </a:r>
          <a:r>
            <a:rPr kumimoji="1" lang="ja-JP" altLang="en-US" sz="1300">
              <a:latin typeface="ＭＳ Ｐゴシック" panose="020B0600070205080204" pitchFamily="50" charset="-128"/>
              <a:ea typeface="ＭＳ Ｐゴシック" panose="020B0600070205080204" pitchFamily="50" charset="-128"/>
            </a:rPr>
            <a:t>県内２位・令和７年版熊本県人口推計調査より）、町内に経済のエンジンとなる産業が存在していないこと等により財政基盤が弱く、財政力指数は類似団体と比しても大きく下回っている。移住定住政策等の人口減少対策の推進により、財政基盤のみならず、町の体力増強に努めるとともに、公共施設マネジメント計画に基づく施設の更新、長寿命化、複合化、除却等を進めながら、歳出見直しや行政の効率化に努めることで、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50195</xdr:rowOff>
    </xdr:from>
    <xdr:to>
      <xdr:col>23</xdr:col>
      <xdr:colOff>133350</xdr:colOff>
      <xdr:row>44</xdr:row>
      <xdr:rowOff>50195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5939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38705</xdr:rowOff>
    </xdr:from>
    <xdr:to>
      <xdr:col>19</xdr:col>
      <xdr:colOff>133350</xdr:colOff>
      <xdr:row>44</xdr:row>
      <xdr:rowOff>50195</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58250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38705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27215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170845</xdr:rowOff>
    </xdr:from>
    <xdr:to>
      <xdr:col>23</xdr:col>
      <xdr:colOff>184150</xdr:colOff>
      <xdr:row>44</xdr:row>
      <xdr:rowOff>100995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66722</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39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170845</xdr:rowOff>
    </xdr:from>
    <xdr:to>
      <xdr:col>19</xdr:col>
      <xdr:colOff>184150</xdr:colOff>
      <xdr:row>44</xdr:row>
      <xdr:rowOff>100995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4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85772</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29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近年増加傾向にて推移しているが、これは普通交付税の激変緩和措置期間に合わせて、合併特例債を活用し基金造成を行ったことで公債費が増嵩していることが主たる要因である。</a:t>
          </a:r>
        </a:p>
        <a:p>
          <a:r>
            <a:rPr kumimoji="1" lang="ja-JP" altLang="en-US" sz="1300">
              <a:latin typeface="ＭＳ Ｐゴシック" panose="020B0600070205080204" pitchFamily="50" charset="-128"/>
              <a:ea typeface="ＭＳ Ｐゴシック" panose="020B0600070205080204" pitchFamily="50" charset="-128"/>
            </a:rPr>
            <a:t>　今後中期的には震災関連の起債の償還の影響を見込んでおり 、長期的には宇城広域連合実施の大型事業に伴う公債費負担金の影響により高い水準を推移することが見込まれる。以上のように中長期的に固定的な費用負担が見込まれる状況であるため、新規の公債費については抑制に努める必要がある。</a:t>
          </a:r>
        </a:p>
        <a:p>
          <a:r>
            <a:rPr kumimoji="1" lang="ja-JP" altLang="en-US" sz="1300">
              <a:latin typeface="ＭＳ Ｐゴシック" panose="020B0600070205080204" pitchFamily="50" charset="-128"/>
              <a:ea typeface="ＭＳ Ｐゴシック" panose="020B0600070205080204" pitchFamily="50" charset="-128"/>
            </a:rPr>
            <a:t>　また、公債費の増加のみならず、物件費の増加（施設の解体・修繕経費の発生や原油価格高騰に伴う光熱水費・燃料費の増加）も要因として考えられる。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94721</xdr:rowOff>
    </xdr:from>
    <xdr:to>
      <xdr:col>23</xdr:col>
      <xdr:colOff>133350</xdr:colOff>
      <xdr:row>62</xdr:row>
      <xdr:rowOff>155046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114800" y="10724621"/>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167640</xdr:rowOff>
    </xdr:from>
    <xdr:to>
      <xdr:col>19</xdr:col>
      <xdr:colOff>133350</xdr:colOff>
      <xdr:row>62</xdr:row>
      <xdr:rowOff>94721</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626090"/>
          <a:ext cx="889000" cy="9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71120</xdr:rowOff>
    </xdr:from>
    <xdr:to>
      <xdr:col>15</xdr:col>
      <xdr:colOff>82550</xdr:colOff>
      <xdr:row>61</xdr:row>
      <xdr:rowOff>167640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2957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71120</xdr:rowOff>
    </xdr:from>
    <xdr:to>
      <xdr:col>11</xdr:col>
      <xdr:colOff>31750</xdr:colOff>
      <xdr:row>62</xdr:row>
      <xdr:rowOff>54504</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29570"/>
          <a:ext cx="889000" cy="154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104246</xdr:rowOff>
    </xdr:from>
    <xdr:to>
      <xdr:col>23</xdr:col>
      <xdr:colOff>184150</xdr:colOff>
      <xdr:row>63</xdr:row>
      <xdr:rowOff>34396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73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76323</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70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43921</xdr:rowOff>
    </xdr:from>
    <xdr:to>
      <xdr:col>19</xdr:col>
      <xdr:colOff>184150</xdr:colOff>
      <xdr:row>62</xdr:row>
      <xdr:rowOff>145521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673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130298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7601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31767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20320</xdr:rowOff>
    </xdr:from>
    <xdr:to>
      <xdr:col>11</xdr:col>
      <xdr:colOff>82550</xdr:colOff>
      <xdr:row>61</xdr:row>
      <xdr:rowOff>121920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7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106697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6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3704</xdr:rowOff>
    </xdr:from>
    <xdr:to>
      <xdr:col>7</xdr:col>
      <xdr:colOff>31750</xdr:colOff>
      <xdr:row>62</xdr:row>
      <xdr:rowOff>105304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633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90081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719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[255,757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については、公共施設・設備の修繕に係る経費の発生やスクールバスの更新に伴う備品購入により増加となっている。また、デジタル化に係る費用の増加や、原油価格高騰による光熱水費・燃料費の高騰も増加の要因と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人件費については、令和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年度よりパートタイムの会計年度職員に対する勤勉手当の支給を開始したことや、給与改定の影響により増加している。</a:t>
          </a:r>
        </a:p>
        <a:p>
          <a:r>
            <a:rPr kumimoji="1" lang="ja-JP" altLang="en-US" sz="1200">
              <a:latin typeface="ＭＳ Ｐゴシック" panose="020B0600070205080204" pitchFamily="50" charset="-128"/>
              <a:ea typeface="ＭＳ Ｐゴシック" panose="020B0600070205080204" pitchFamily="50" charset="-128"/>
            </a:rPr>
            <a:t>　今後も公共施設・設備の修繕等が控えており物件費の増加が見込まれるため、デジタル化の定着により業務を効率化し、人件費等の経費の抑制・削減に努める。</a:t>
          </a: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112747</xdr:rowOff>
    </xdr:from>
    <xdr:to>
      <xdr:col>23</xdr:col>
      <xdr:colOff>133350</xdr:colOff>
      <xdr:row>81</xdr:row>
      <xdr:rowOff>118931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00197"/>
          <a:ext cx="838200" cy="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103707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91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101823</xdr:rowOff>
    </xdr:from>
    <xdr:to>
      <xdr:col>19</xdr:col>
      <xdr:colOff>133350</xdr:colOff>
      <xdr:row>81</xdr:row>
      <xdr:rowOff>112747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3989273"/>
          <a:ext cx="889000" cy="10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80141</xdr:rowOff>
    </xdr:from>
    <xdr:to>
      <xdr:col>15</xdr:col>
      <xdr:colOff>82550</xdr:colOff>
      <xdr:row>81</xdr:row>
      <xdr:rowOff>101823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3967591"/>
          <a:ext cx="889000" cy="2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79839</xdr:rowOff>
    </xdr:from>
    <xdr:to>
      <xdr:col>11</xdr:col>
      <xdr:colOff>31750</xdr:colOff>
      <xdr:row>81</xdr:row>
      <xdr:rowOff>80141</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67289"/>
          <a:ext cx="889000" cy="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68131</xdr:rowOff>
    </xdr:from>
    <xdr:to>
      <xdr:col>23</xdr:col>
      <xdr:colOff>184150</xdr:colOff>
      <xdr:row>81</xdr:row>
      <xdr:rowOff>169731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5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160858</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7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61947</xdr:rowOff>
    </xdr:from>
    <xdr:to>
      <xdr:col>19</xdr:col>
      <xdr:colOff>184150</xdr:colOff>
      <xdr:row>81</xdr:row>
      <xdr:rowOff>163547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49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2274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182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51023</xdr:rowOff>
    </xdr:from>
    <xdr:to>
      <xdr:col>15</xdr:col>
      <xdr:colOff>133350</xdr:colOff>
      <xdr:row>81</xdr:row>
      <xdr:rowOff>152623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38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162800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07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29341</xdr:rowOff>
    </xdr:from>
    <xdr:to>
      <xdr:col>11</xdr:col>
      <xdr:colOff>82550</xdr:colOff>
      <xdr:row>81</xdr:row>
      <xdr:rowOff>130941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1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141118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685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29039</xdr:rowOff>
    </xdr:from>
    <xdr:to>
      <xdr:col>7</xdr:col>
      <xdr:colOff>31750</xdr:colOff>
      <xdr:row>81</xdr:row>
      <xdr:rowOff>130639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1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140816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685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類似団体、全国町村平均ともに下回る状況にあるが、今後も定員管理計画等に基づき、給与の適正化に努める。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119945</xdr:rowOff>
    </xdr:from>
    <xdr:to>
      <xdr:col>81</xdr:col>
      <xdr:colOff>44450</xdr:colOff>
      <xdr:row>84</xdr:row>
      <xdr:rowOff>2116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350295"/>
          <a:ext cx="838200" cy="5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119945</xdr:rowOff>
    </xdr:from>
    <xdr:to>
      <xdr:col>77</xdr:col>
      <xdr:colOff>44450</xdr:colOff>
      <xdr:row>84</xdr:row>
      <xdr:rowOff>15522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35029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15522</xdr:rowOff>
    </xdr:from>
    <xdr:to>
      <xdr:col>72</xdr:col>
      <xdr:colOff>203200</xdr:colOff>
      <xdr:row>84</xdr:row>
      <xdr:rowOff>15522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4173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94138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66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15522</xdr:rowOff>
    </xdr:from>
    <xdr:to>
      <xdr:col>68</xdr:col>
      <xdr:colOff>152400</xdr:colOff>
      <xdr:row>84</xdr:row>
      <xdr:rowOff>28928</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417322"/>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80732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653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122766</xdr:rowOff>
    </xdr:from>
    <xdr:to>
      <xdr:col>81</xdr:col>
      <xdr:colOff>95250</xdr:colOff>
      <xdr:row>84</xdr:row>
      <xdr:rowOff>52916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139293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198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69145</xdr:rowOff>
    </xdr:from>
    <xdr:to>
      <xdr:col>77</xdr:col>
      <xdr:colOff>95250</xdr:colOff>
      <xdr:row>83</xdr:row>
      <xdr:rowOff>170745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29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9472</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06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136172</xdr:rowOff>
    </xdr:from>
    <xdr:to>
      <xdr:col>73</xdr:col>
      <xdr:colOff>44450</xdr:colOff>
      <xdr:row>84</xdr:row>
      <xdr:rowOff>66322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76499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136172</xdr:rowOff>
    </xdr:from>
    <xdr:to>
      <xdr:col>68</xdr:col>
      <xdr:colOff>203200</xdr:colOff>
      <xdr:row>84</xdr:row>
      <xdr:rowOff>66322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76499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13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149578</xdr:rowOff>
    </xdr:from>
    <xdr:to>
      <xdr:col>64</xdr:col>
      <xdr:colOff>152400</xdr:colOff>
      <xdr:row>84</xdr:row>
      <xdr:rowOff>79728</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89905</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14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前年度に比べ、職員数が増加したことに加え、町内人口の減少幅が大きいこともあり、人員の減少を行わなければ「人口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人当たり職員数」は増加する環境にある。</a:t>
          </a:r>
        </a:p>
        <a:p>
          <a:r>
            <a:rPr kumimoji="1" lang="ja-JP" altLang="en-US" sz="1300">
              <a:latin typeface="ＭＳ Ｐゴシック" panose="020B0600070205080204" pitchFamily="50" charset="-128"/>
              <a:ea typeface="ＭＳ Ｐゴシック" panose="020B0600070205080204" pitchFamily="50" charset="-128"/>
            </a:rPr>
            <a:t>　庁舎の分庁方式や給食調理の自校方式の見直し等、本町の地域性を考慮しつつ住民サービスの維持を大前提に、負担が過大とならないよう検討を行っていく。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40957</xdr:rowOff>
    </xdr:from>
    <xdr:to>
      <xdr:col>81</xdr:col>
      <xdr:colOff>44450</xdr:colOff>
      <xdr:row>61</xdr:row>
      <xdr:rowOff>115157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99407"/>
          <a:ext cx="838200" cy="74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2349</xdr:rowOff>
    </xdr:from>
    <xdr:to>
      <xdr:col>77</xdr:col>
      <xdr:colOff>44450</xdr:colOff>
      <xdr:row>61</xdr:row>
      <xdr:rowOff>40957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60799"/>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137001</xdr:rowOff>
    </xdr:from>
    <xdr:to>
      <xdr:col>72</xdr:col>
      <xdr:colOff>203200</xdr:colOff>
      <xdr:row>61</xdr:row>
      <xdr:rowOff>2349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24001"/>
          <a:ext cx="889000" cy="36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112871</xdr:rowOff>
    </xdr:from>
    <xdr:to>
      <xdr:col>68</xdr:col>
      <xdr:colOff>152400</xdr:colOff>
      <xdr:row>60</xdr:row>
      <xdr:rowOff>137001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99871"/>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64357</xdr:rowOff>
    </xdr:from>
    <xdr:to>
      <xdr:col>81</xdr:col>
      <xdr:colOff>95250</xdr:colOff>
      <xdr:row>61</xdr:row>
      <xdr:rowOff>165957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2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36434</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94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161607</xdr:rowOff>
    </xdr:from>
    <xdr:to>
      <xdr:col>77</xdr:col>
      <xdr:colOff>95250</xdr:colOff>
      <xdr:row>61</xdr:row>
      <xdr:rowOff>91757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4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76534</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5349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122999</xdr:rowOff>
    </xdr:from>
    <xdr:to>
      <xdr:col>73</xdr:col>
      <xdr:colOff>44450</xdr:colOff>
      <xdr:row>61</xdr:row>
      <xdr:rowOff>53149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09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37926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496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86201</xdr:rowOff>
    </xdr:from>
    <xdr:to>
      <xdr:col>68</xdr:col>
      <xdr:colOff>203200</xdr:colOff>
      <xdr:row>61</xdr:row>
      <xdr:rowOff>16351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7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1128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59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62071</xdr:rowOff>
    </xdr:from>
    <xdr:to>
      <xdr:col>64</xdr:col>
      <xdr:colOff>152400</xdr:colOff>
      <xdr:row>60</xdr:row>
      <xdr:rowOff>163671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4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148448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435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実質公債費比率については平成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年度までは平成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年度に取り組んだ財政改革による公債費抑制の効果により減少傾向にあったが、平成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年の熊本地震等災害関連の公債費の償還及び平成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より造成を行っている合併特例債に係る基金造成分等の償還の影響により悪化傾向にある。宇城広域連合において実施された大型建設事業に伴う元利償還金の増加が見込まれる状況にあり数年間は悪化傾向が続くものと思われるため、今後も有利な起債の活用等による負担の軽減を図る必要があ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105156</xdr:rowOff>
    </xdr:from>
    <xdr:to>
      <xdr:col>81</xdr:col>
      <xdr:colOff>44450</xdr:colOff>
      <xdr:row>41</xdr:row>
      <xdr:rowOff>158242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7134606"/>
          <a:ext cx="8382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37592</xdr:rowOff>
    </xdr:from>
    <xdr:to>
      <xdr:col>77</xdr:col>
      <xdr:colOff>44450</xdr:colOff>
      <xdr:row>41</xdr:row>
      <xdr:rowOff>105156</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706704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23114</xdr:rowOff>
    </xdr:from>
    <xdr:to>
      <xdr:col>72</xdr:col>
      <xdr:colOff>203200</xdr:colOff>
      <xdr:row>41</xdr:row>
      <xdr:rowOff>37592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5256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150385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79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23114</xdr:rowOff>
    </xdr:from>
    <xdr:to>
      <xdr:col>68</xdr:col>
      <xdr:colOff>152400</xdr:colOff>
      <xdr:row>41</xdr:row>
      <xdr:rowOff>23114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70525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107442</xdr:rowOff>
    </xdr:from>
    <xdr:to>
      <xdr:col>81</xdr:col>
      <xdr:colOff>95250</xdr:colOff>
      <xdr:row>42</xdr:row>
      <xdr:rowOff>37592</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13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79519</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10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54356</xdr:rowOff>
    </xdr:from>
    <xdr:to>
      <xdr:col>77</xdr:col>
      <xdr:colOff>95250</xdr:colOff>
      <xdr:row>41</xdr:row>
      <xdr:rowOff>155956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166133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5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158242</xdr:rowOff>
    </xdr:from>
    <xdr:to>
      <xdr:col>73</xdr:col>
      <xdr:colOff>44450</xdr:colOff>
      <xdr:row>41</xdr:row>
      <xdr:rowOff>88392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1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98569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78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143764</xdr:rowOff>
    </xdr:from>
    <xdr:to>
      <xdr:col>68</xdr:col>
      <xdr:colOff>203200</xdr:colOff>
      <xdr:row>41</xdr:row>
      <xdr:rowOff>73914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84091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143764</xdr:rowOff>
    </xdr:from>
    <xdr:to>
      <xdr:col>64</xdr:col>
      <xdr:colOff>152400</xdr:colOff>
      <xdr:row>41</xdr:row>
      <xdr:rowOff>73914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00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84091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充当可能財源の維持により将来負担比率は低水準を維持している。</a:t>
          </a:r>
        </a:p>
        <a:p>
          <a:r>
            <a:rPr kumimoji="1" lang="ja-JP" altLang="en-US" sz="1300">
              <a:latin typeface="ＭＳ Ｐゴシック" panose="020B0600070205080204" pitchFamily="50" charset="-128"/>
              <a:ea typeface="ＭＳ Ｐゴシック" panose="020B0600070205080204" pitchFamily="50" charset="-128"/>
            </a:rPr>
            <a:t>今後宇城広域連合による大型事業の財源としている起債のために、組合等負担等見込額の増加が見込まれるため、支出状況を注視し財政の健全化に引き続き努める必要がある。</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年度の退職手当事務負担金の調整と給与改定が影響し、大幅に増加した。令和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年度からはパートタイムの会計年度職員の勤勉手当の支給も開始している。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職員数も増加傾向にあるため、今後も職員が必要な業務の精査やデジタル化による業務効率化を図るなど、人件費の抑制に努める必要がある。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90424</xdr:rowOff>
    </xdr:from>
    <xdr:to>
      <xdr:col>24</xdr:col>
      <xdr:colOff>25400</xdr:colOff>
      <xdr:row>37</xdr:row>
      <xdr:rowOff>24130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62624"/>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90424</xdr:rowOff>
    </xdr:from>
    <xdr:to>
      <xdr:col>19</xdr:col>
      <xdr:colOff>187325</xdr:colOff>
      <xdr:row>36</xdr:row>
      <xdr:rowOff>140716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6262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117856</xdr:rowOff>
    </xdr:from>
    <xdr:to>
      <xdr:col>15</xdr:col>
      <xdr:colOff>98425</xdr:colOff>
      <xdr:row>36</xdr:row>
      <xdr:rowOff>140716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900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117856</xdr:rowOff>
    </xdr:from>
    <xdr:to>
      <xdr:col>11</xdr:col>
      <xdr:colOff>9525</xdr:colOff>
      <xdr:row>37</xdr:row>
      <xdr:rowOff>14986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9005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161307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39624</xdr:rowOff>
    </xdr:from>
    <xdr:to>
      <xdr:col>20</xdr:col>
      <xdr:colOff>38100</xdr:colOff>
      <xdr:row>36</xdr:row>
      <xdr:rowOff>141224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151401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80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89916</xdr:rowOff>
    </xdr:from>
    <xdr:to>
      <xdr:col>15</xdr:col>
      <xdr:colOff>149225</xdr:colOff>
      <xdr:row>37</xdr:row>
      <xdr:rowOff>20066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30243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67056</xdr:rowOff>
    </xdr:from>
    <xdr:to>
      <xdr:col>11</xdr:col>
      <xdr:colOff>60325</xdr:colOff>
      <xdr:row>36</xdr:row>
      <xdr:rowOff>168656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7383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共施設・設備の老朽化等による修繕や更新が必要となってきたため、類似団体平均よりも高い数値となった。また、原油価格高騰による光熱水費・燃料費の増加や、デジタル化による各種システム等のランニングコストが発生していることも要因として挙げられる。</a:t>
          </a:r>
        </a:p>
        <a:p>
          <a:r>
            <a:rPr kumimoji="1" lang="ja-JP" altLang="en-US" sz="1300">
              <a:latin typeface="ＭＳ Ｐゴシック" panose="020B0600070205080204" pitchFamily="50" charset="-128"/>
              <a:ea typeface="ＭＳ Ｐゴシック" panose="020B0600070205080204" pitchFamily="50" charset="-128"/>
            </a:rPr>
            <a:t>　今後もシステム等の運用経費が継続して必要となる他、施設の老朽化に伴う維持管理費用の増加が見込まれる。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58420</xdr:rowOff>
    </xdr:from>
    <xdr:to>
      <xdr:col>82</xdr:col>
      <xdr:colOff>107950</xdr:colOff>
      <xdr:row>15</xdr:row>
      <xdr:rowOff>104140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3017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144145</xdr:rowOff>
    </xdr:from>
    <xdr:to>
      <xdr:col>78</xdr:col>
      <xdr:colOff>69850</xdr:colOff>
      <xdr:row>15</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54444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104140</xdr:rowOff>
    </xdr:from>
    <xdr:to>
      <xdr:col>73</xdr:col>
      <xdr:colOff>180975</xdr:colOff>
      <xdr:row>14</xdr:row>
      <xdr:rowOff>144145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5044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104140</xdr:rowOff>
    </xdr:from>
    <xdr:to>
      <xdr:col>69</xdr:col>
      <xdr:colOff>92075</xdr:colOff>
      <xdr:row>14</xdr:row>
      <xdr:rowOff>167005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50444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53340</xdr:rowOff>
    </xdr:from>
    <xdr:to>
      <xdr:col>82</xdr:col>
      <xdr:colOff>158750</xdr:colOff>
      <xdr:row>15</xdr:row>
      <xdr:rowOff>154940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25417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97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7620</xdr:rowOff>
    </xdr:from>
    <xdr:to>
      <xdr:col>78</xdr:col>
      <xdr:colOff>120650</xdr:colOff>
      <xdr:row>15</xdr:row>
      <xdr:rowOff>109220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7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119397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348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93345</xdr:rowOff>
    </xdr:from>
    <xdr:to>
      <xdr:col>74</xdr:col>
      <xdr:colOff>31750</xdr:colOff>
      <xdr:row>15</xdr:row>
      <xdr:rowOff>23495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9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33672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62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53340</xdr:rowOff>
    </xdr:from>
    <xdr:to>
      <xdr:col>69</xdr:col>
      <xdr:colOff>142875</xdr:colOff>
      <xdr:row>14</xdr:row>
      <xdr:rowOff>154940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165117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22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116205</xdr:rowOff>
    </xdr:from>
    <xdr:to>
      <xdr:col>65</xdr:col>
      <xdr:colOff>53975</xdr:colOff>
      <xdr:row>15</xdr:row>
      <xdr:rowOff>46355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51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56532</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28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児童手当制度改正により受給対象が拡大したこと、また、保育所等の運営に係る施設型給付費について、公定価格の改定や施設の定員減少による給付単価の上昇が要因となり、大幅に増加となっている。今後さらに、高齢化に伴い扶助費の増加が考えられるため、安定的なサービス提供のため財源確保等健全な財政運営に努める。</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56</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996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499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537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127000</xdr:rowOff>
    </xdr:from>
    <xdr:to>
      <xdr:col>11</xdr:col>
      <xdr:colOff>9525</xdr:colOff>
      <xdr:row>57</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5567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10177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19050</xdr:rowOff>
    </xdr:from>
    <xdr:to>
      <xdr:col>20</xdr:col>
      <xdr:colOff>38100</xdr:colOff>
      <xdr:row>55</xdr:row>
      <xdr:rowOff>120650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76200</xdr:rowOff>
    </xdr:from>
    <xdr:to>
      <xdr:col>11</xdr:col>
      <xdr:colOff>60325</xdr:colOff>
      <xdr:row>56</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162577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0</xdr:rowOff>
    </xdr:from>
    <xdr:to>
      <xdr:col>6</xdr:col>
      <xdr:colOff>171450</xdr:colOff>
      <xdr:row>57</xdr:row>
      <xdr:rowOff>101600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86377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特別会計（簡易水道事業・生活排水事業）への繰出金としていたものが、令和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年度より公営企業会計となったことにより補助金として支出しているため、前年度比</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ポイントの大幅減となっている。今後も同程度の水準が見込まれる。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61</xdr:row>
      <xdr:rowOff>60706</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979660"/>
          <a:ext cx="838200" cy="539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113284</xdr:rowOff>
    </xdr:from>
    <xdr:to>
      <xdr:col>78</xdr:col>
      <xdr:colOff>69850</xdr:colOff>
      <xdr:row>61</xdr:row>
      <xdr:rowOff>60706</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400284"/>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113284</xdr:rowOff>
    </xdr:from>
    <xdr:to>
      <xdr:col>73</xdr:col>
      <xdr:colOff>180975</xdr:colOff>
      <xdr:row>60</xdr:row>
      <xdr:rowOff>159004</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3893800" y="104002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23385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24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159004</xdr:rowOff>
    </xdr:from>
    <xdr:to>
      <xdr:col>69</xdr:col>
      <xdr:colOff>92075</xdr:colOff>
      <xdr:row>61</xdr:row>
      <xdr:rowOff>24130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104460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167403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7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87393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68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9906</xdr:rowOff>
    </xdr:from>
    <xdr:to>
      <xdr:col>78</xdr:col>
      <xdr:colOff>120650</xdr:colOff>
      <xdr:row>61</xdr:row>
      <xdr:rowOff>111506</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4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96283</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554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62484</xdr:rowOff>
    </xdr:from>
    <xdr:to>
      <xdr:col>74</xdr:col>
      <xdr:colOff>31750</xdr:colOff>
      <xdr:row>60</xdr:row>
      <xdr:rowOff>164084</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1034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148861</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435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108204</xdr:rowOff>
    </xdr:from>
    <xdr:to>
      <xdr:col>69</xdr:col>
      <xdr:colOff>142875</xdr:colOff>
      <xdr:row>61</xdr:row>
      <xdr:rowOff>38354</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10395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23131</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48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144780</xdr:rowOff>
    </xdr:from>
    <xdr:to>
      <xdr:col>65</xdr:col>
      <xdr:colOff>53975</xdr:colOff>
      <xdr:row>61</xdr:row>
      <xdr:rowOff>74930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4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59707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51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特別会計（簡易水道事業・生活排水事業）への繰出金としていたものが、令和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年度より公営企業会計となったことにより補助金として支出しているため、前年度比</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ポイントの大幅増となっている。今後も同程度の水準が見込まれる。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163576</xdr:rowOff>
    </xdr:from>
    <xdr:to>
      <xdr:col>82</xdr:col>
      <xdr:colOff>107950</xdr:colOff>
      <xdr:row>38</xdr:row>
      <xdr:rowOff>62992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335776"/>
          <a:ext cx="838200" cy="24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149877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90424</xdr:rowOff>
    </xdr:from>
    <xdr:to>
      <xdr:col>78</xdr:col>
      <xdr:colOff>69850</xdr:colOff>
      <xdr:row>36</xdr:row>
      <xdr:rowOff>163576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2626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90424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166612"/>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67564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16661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12192</xdr:rowOff>
    </xdr:from>
    <xdr:to>
      <xdr:col>82</xdr:col>
      <xdr:colOff>158750</xdr:colOff>
      <xdr:row>38</xdr:row>
      <xdr:rowOff>113792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155719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112776</xdr:rowOff>
    </xdr:from>
    <xdr:to>
      <xdr:col>78</xdr:col>
      <xdr:colOff>120650</xdr:colOff>
      <xdr:row>37</xdr:row>
      <xdr:rowOff>42926</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39624</xdr:rowOff>
    </xdr:from>
    <xdr:to>
      <xdr:col>74</xdr:col>
      <xdr:colOff>31750</xdr:colOff>
      <xdr:row>36</xdr:row>
      <xdr:rowOff>141224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1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151401</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前年比</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ポイントの減少となっている。償還が完了したものに対し、償還が開始された償還額が小さかったことが要因と考えられる。中央北地区簡易水道事業が本格化したことにより、令和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年頃から返済額が大幅に増加する見込みであるため、今後の起債発行について引き続き計画的に行う必要がある。</a:t>
          </a: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16511</xdr:rowOff>
    </xdr:from>
    <xdr:to>
      <xdr:col>24</xdr:col>
      <xdr:colOff>25400</xdr:colOff>
      <xdr:row>78</xdr:row>
      <xdr:rowOff>35561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3896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138430</xdr:rowOff>
    </xdr:from>
    <xdr:to>
      <xdr:col>19</xdr:col>
      <xdr:colOff>187325</xdr:colOff>
      <xdr:row>78</xdr:row>
      <xdr:rowOff>35561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098800" y="13340080"/>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58420</xdr:rowOff>
    </xdr:from>
    <xdr:to>
      <xdr:col>15</xdr:col>
      <xdr:colOff>98425</xdr:colOff>
      <xdr:row>77</xdr:row>
      <xdr:rowOff>138430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2600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58420</xdr:rowOff>
    </xdr:from>
    <xdr:to>
      <xdr:col>11</xdr:col>
      <xdr:colOff>9525</xdr:colOff>
      <xdr:row>77</xdr:row>
      <xdr:rowOff>123189</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1320800" y="13260070"/>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137161</xdr:rowOff>
    </xdr:from>
    <xdr:to>
      <xdr:col>24</xdr:col>
      <xdr:colOff>76200</xdr:colOff>
      <xdr:row>78</xdr:row>
      <xdr:rowOff>67311</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109238</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156211</xdr:rowOff>
    </xdr:from>
    <xdr:to>
      <xdr:col>20</xdr:col>
      <xdr:colOff>38100</xdr:colOff>
      <xdr:row>78</xdr:row>
      <xdr:rowOff>86361</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71138</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87630</xdr:rowOff>
    </xdr:from>
    <xdr:to>
      <xdr:col>15</xdr:col>
      <xdr:colOff>149225</xdr:colOff>
      <xdr:row>78</xdr:row>
      <xdr:rowOff>17780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2557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375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7620</xdr:rowOff>
    </xdr:from>
    <xdr:to>
      <xdr:col>11</xdr:col>
      <xdr:colOff>60325</xdr:colOff>
      <xdr:row>77</xdr:row>
      <xdr:rowOff>109220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93997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295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昨年度と比べて</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ポイント増加している。これは新型コロナウイルス感染症の蔓延防止として中止・縮小していた事業が順次再開されていることが主な要因と考えられる。</a:t>
          </a:r>
        </a:p>
        <a:p>
          <a:r>
            <a:rPr kumimoji="1" lang="ja-JP" altLang="en-US" sz="1300">
              <a:latin typeface="ＭＳ Ｐゴシック" panose="020B0600070205080204" pitchFamily="50" charset="-128"/>
              <a:ea typeface="ＭＳ Ｐゴシック" panose="020B0600070205080204" pitchFamily="50" charset="-128"/>
            </a:rPr>
            <a:t>　経常経費について不断の見直しを行い、経常的な経費に充当可能な財源の確保を図る。</a:t>
          </a: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21844</xdr:rowOff>
    </xdr:from>
    <xdr:to>
      <xdr:col>82</xdr:col>
      <xdr:colOff>107950</xdr:colOff>
      <xdr:row>75</xdr:row>
      <xdr:rowOff>101854</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880594"/>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152163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668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122428</xdr:rowOff>
    </xdr:from>
    <xdr:to>
      <xdr:col>78</xdr:col>
      <xdr:colOff>69850</xdr:colOff>
      <xdr:row>75</xdr:row>
      <xdr:rowOff>21844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809728"/>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60706</xdr:rowOff>
    </xdr:from>
    <xdr:to>
      <xdr:col>73</xdr:col>
      <xdr:colOff>180975</xdr:colOff>
      <xdr:row>74</xdr:row>
      <xdr:rowOff>122428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4800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60706</xdr:rowOff>
    </xdr:from>
    <xdr:to>
      <xdr:col>69</xdr:col>
      <xdr:colOff>92075</xdr:colOff>
      <xdr:row>75</xdr:row>
      <xdr:rowOff>26416</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48006"/>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51054</xdr:rowOff>
    </xdr:from>
    <xdr:to>
      <xdr:col>82</xdr:col>
      <xdr:colOff>158750</xdr:colOff>
      <xdr:row>75</xdr:row>
      <xdr:rowOff>152654</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23131</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881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142494</xdr:rowOff>
    </xdr:from>
    <xdr:to>
      <xdr:col>78</xdr:col>
      <xdr:colOff>120650</xdr:colOff>
      <xdr:row>75</xdr:row>
      <xdr:rowOff>72644</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82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57421</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916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71628</xdr:rowOff>
    </xdr:from>
    <xdr:to>
      <xdr:col>74</xdr:col>
      <xdr:colOff>31750</xdr:colOff>
      <xdr:row>75</xdr:row>
      <xdr:rowOff>1778</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75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11955</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52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9906</xdr:rowOff>
    </xdr:from>
    <xdr:to>
      <xdr:col>69</xdr:col>
      <xdr:colOff>142875</xdr:colOff>
      <xdr:row>74</xdr:row>
      <xdr:rowOff>111506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97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121683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660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147066</xdr:rowOff>
    </xdr:from>
    <xdr:to>
      <xdr:col>65</xdr:col>
      <xdr:colOff>53975</xdr:colOff>
      <xdr:row>75</xdr:row>
      <xdr:rowOff>77216</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83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61993</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920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135344</xdr:rowOff>
    </xdr:from>
    <xdr:to>
      <xdr:col>29</xdr:col>
      <xdr:colOff>127000</xdr:colOff>
      <xdr:row>18</xdr:row>
      <xdr:rowOff>41747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97619"/>
          <a:ext cx="647700" cy="77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41747</xdr:rowOff>
    </xdr:from>
    <xdr:to>
      <xdr:col>26</xdr:col>
      <xdr:colOff>50800</xdr:colOff>
      <xdr:row>18</xdr:row>
      <xdr:rowOff>144831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75472"/>
          <a:ext cx="698500" cy="1030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144831</xdr:rowOff>
    </xdr:from>
    <xdr:to>
      <xdr:col>22</xdr:col>
      <xdr:colOff>114300</xdr:colOff>
      <xdr:row>19</xdr:row>
      <xdr:rowOff>48232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78556"/>
          <a:ext cx="698500" cy="74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48232</xdr:rowOff>
    </xdr:from>
    <xdr:to>
      <xdr:col>18</xdr:col>
      <xdr:colOff>177800</xdr:colOff>
      <xdr:row>19</xdr:row>
      <xdr:rowOff>63366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53407"/>
          <a:ext cx="698500" cy="151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84544</xdr:rowOff>
    </xdr:from>
    <xdr:to>
      <xdr:col>29</xdr:col>
      <xdr:colOff>177800</xdr:colOff>
      <xdr:row>18</xdr:row>
      <xdr:rowOff>14694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468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56621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1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162397</xdr:rowOff>
    </xdr:from>
    <xdr:to>
      <xdr:col>26</xdr:col>
      <xdr:colOff>101600</xdr:colOff>
      <xdr:row>18</xdr:row>
      <xdr:rowOff>92547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24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77324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11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94031</xdr:rowOff>
    </xdr:from>
    <xdr:to>
      <xdr:col>22</xdr:col>
      <xdr:colOff>165100</xdr:colOff>
      <xdr:row>19</xdr:row>
      <xdr:rowOff>24181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27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8958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314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168882</xdr:rowOff>
    </xdr:from>
    <xdr:to>
      <xdr:col>19</xdr:col>
      <xdr:colOff>38100</xdr:colOff>
      <xdr:row>19</xdr:row>
      <xdr:rowOff>99032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02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83809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88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12566</xdr:rowOff>
    </xdr:from>
    <xdr:to>
      <xdr:col>15</xdr:col>
      <xdr:colOff>101600</xdr:colOff>
      <xdr:row>19</xdr:row>
      <xdr:rowOff>114166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177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98943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04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237467</xdr:rowOff>
    </xdr:from>
    <xdr:to>
      <xdr:col>29</xdr:col>
      <xdr:colOff>127000</xdr:colOff>
      <xdr:row>35</xdr:row>
      <xdr:rowOff>247838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847817"/>
          <a:ext cx="647700" cy="103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232615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429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237467</xdr:rowOff>
    </xdr:from>
    <xdr:to>
      <xdr:col>26</xdr:col>
      <xdr:colOff>50800</xdr:colOff>
      <xdr:row>35</xdr:row>
      <xdr:rowOff>315755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847817"/>
          <a:ext cx="698500" cy="78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315755</xdr:rowOff>
    </xdr:from>
    <xdr:to>
      <xdr:col>22</xdr:col>
      <xdr:colOff>114300</xdr:colOff>
      <xdr:row>36</xdr:row>
      <xdr:rowOff>36612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26105"/>
          <a:ext cx="698500" cy="637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36612</xdr:rowOff>
    </xdr:from>
    <xdr:to>
      <xdr:col>18</xdr:col>
      <xdr:colOff>177800</xdr:colOff>
      <xdr:row>36</xdr:row>
      <xdr:rowOff>49078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989862"/>
          <a:ext cx="698500" cy="124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197038</xdr:rowOff>
    </xdr:from>
    <xdr:to>
      <xdr:col>29</xdr:col>
      <xdr:colOff>177800</xdr:colOff>
      <xdr:row>35</xdr:row>
      <xdr:rowOff>298638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07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42115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652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186667</xdr:rowOff>
    </xdr:from>
    <xdr:to>
      <xdr:col>26</xdr:col>
      <xdr:colOff>101600</xdr:colOff>
      <xdr:row>35</xdr:row>
      <xdr:rowOff>288267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97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298444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56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264955</xdr:rowOff>
    </xdr:from>
    <xdr:to>
      <xdr:col>22</xdr:col>
      <xdr:colOff>165100</xdr:colOff>
      <xdr:row>36</xdr:row>
      <xdr:rowOff>23655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8753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8432</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961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328712</xdr:rowOff>
    </xdr:from>
    <xdr:to>
      <xdr:col>19</xdr:col>
      <xdr:colOff>38100</xdr:colOff>
      <xdr:row>36</xdr:row>
      <xdr:rowOff>87412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390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72189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25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341178</xdr:rowOff>
    </xdr:from>
    <xdr:to>
      <xdr:col>15</xdr:col>
      <xdr:colOff>101600</xdr:colOff>
      <xdr:row>36</xdr:row>
      <xdr:rowOff>99878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9515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84655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037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107140</xdr:rowOff>
    </xdr:from>
    <xdr:to>
      <xdr:col>24</xdr:col>
      <xdr:colOff>63500</xdr:colOff>
      <xdr:row>38</xdr:row>
      <xdr:rowOff>79959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450790"/>
          <a:ext cx="838200" cy="14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59903</xdr:rowOff>
    </xdr:from>
    <xdr:to>
      <xdr:col>19</xdr:col>
      <xdr:colOff>177800</xdr:colOff>
      <xdr:row>38</xdr:row>
      <xdr:rowOff>79959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575003"/>
          <a:ext cx="889000" cy="2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59903</xdr:rowOff>
    </xdr:from>
    <xdr:to>
      <xdr:col>15</xdr:col>
      <xdr:colOff>50800</xdr:colOff>
      <xdr:row>38</xdr:row>
      <xdr:rowOff>88562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575003"/>
          <a:ext cx="889000" cy="28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88562</xdr:rowOff>
    </xdr:from>
    <xdr:to>
      <xdr:col>10</xdr:col>
      <xdr:colOff>114300</xdr:colOff>
      <xdr:row>38</xdr:row>
      <xdr:rowOff>133155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03662"/>
          <a:ext cx="889000" cy="44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56340</xdr:rowOff>
    </xdr:from>
    <xdr:to>
      <xdr:col>24</xdr:col>
      <xdr:colOff>114300</xdr:colOff>
      <xdr:row>37</xdr:row>
      <xdr:rowOff>157940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9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34767</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78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29159</xdr:rowOff>
    </xdr:from>
    <xdr:to>
      <xdr:col>20</xdr:col>
      <xdr:colOff>38100</xdr:colOff>
      <xdr:row>38</xdr:row>
      <xdr:rowOff>130759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4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121886</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636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9103</xdr:rowOff>
    </xdr:from>
    <xdr:to>
      <xdr:col>15</xdr:col>
      <xdr:colOff>101600</xdr:colOff>
      <xdr:row>38</xdr:row>
      <xdr:rowOff>110703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2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101830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616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37762</xdr:rowOff>
    </xdr:from>
    <xdr:to>
      <xdr:col>10</xdr:col>
      <xdr:colOff>165100</xdr:colOff>
      <xdr:row>38</xdr:row>
      <xdr:rowOff>139362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52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130489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64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82355</xdr:rowOff>
    </xdr:from>
    <xdr:to>
      <xdr:col>6</xdr:col>
      <xdr:colOff>38100</xdr:colOff>
      <xdr:row>39</xdr:row>
      <xdr:rowOff>12505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9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39</xdr:row>
      <xdr:rowOff>3632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690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124388</xdr:rowOff>
    </xdr:from>
    <xdr:to>
      <xdr:col>24</xdr:col>
      <xdr:colOff>63500</xdr:colOff>
      <xdr:row>58</xdr:row>
      <xdr:rowOff>126858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3797300" y="10068488"/>
          <a:ext cx="838200" cy="2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124388</xdr:rowOff>
    </xdr:from>
    <xdr:to>
      <xdr:col>19</xdr:col>
      <xdr:colOff>177800</xdr:colOff>
      <xdr:row>58</xdr:row>
      <xdr:rowOff>129287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8488"/>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129287</xdr:rowOff>
    </xdr:from>
    <xdr:to>
      <xdr:col>15</xdr:col>
      <xdr:colOff>50800</xdr:colOff>
      <xdr:row>58</xdr:row>
      <xdr:rowOff>148500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73387"/>
          <a:ext cx="889000" cy="1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142090</xdr:rowOff>
    </xdr:from>
    <xdr:to>
      <xdr:col>10</xdr:col>
      <xdr:colOff>114300</xdr:colOff>
      <xdr:row>58</xdr:row>
      <xdr:rowOff>148500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86190"/>
          <a:ext cx="889000" cy="6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76058</xdr:rowOff>
    </xdr:from>
    <xdr:to>
      <xdr:col>24</xdr:col>
      <xdr:colOff>114300</xdr:colOff>
      <xdr:row>59</xdr:row>
      <xdr:rowOff>6208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2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19807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73588</xdr:rowOff>
    </xdr:from>
    <xdr:to>
      <xdr:col>20</xdr:col>
      <xdr:colOff>38100</xdr:colOff>
      <xdr:row>59</xdr:row>
      <xdr:rowOff>3738</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166315</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10110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78487</xdr:rowOff>
    </xdr:from>
    <xdr:to>
      <xdr:col>15</xdr:col>
      <xdr:colOff>101600</xdr:colOff>
      <xdr:row>59</xdr:row>
      <xdr:rowOff>8637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22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171214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10115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97700</xdr:rowOff>
    </xdr:from>
    <xdr:to>
      <xdr:col>10</xdr:col>
      <xdr:colOff>165100</xdr:colOff>
      <xdr:row>59</xdr:row>
      <xdr:rowOff>27850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4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18977</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3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91290</xdr:rowOff>
    </xdr:from>
    <xdr:to>
      <xdr:col>6</xdr:col>
      <xdr:colOff>38100</xdr:colOff>
      <xdr:row>59</xdr:row>
      <xdr:rowOff>21440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3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12567</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2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102806</xdr:rowOff>
    </xdr:from>
    <xdr:to>
      <xdr:col>24</xdr:col>
      <xdr:colOff>63500</xdr:colOff>
      <xdr:row>78</xdr:row>
      <xdr:rowOff>124943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75906"/>
          <a:ext cx="838200" cy="22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102806</xdr:rowOff>
    </xdr:from>
    <xdr:to>
      <xdr:col>19</xdr:col>
      <xdr:colOff>177800</xdr:colOff>
      <xdr:row>78</xdr:row>
      <xdr:rowOff>131851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75906"/>
          <a:ext cx="889000" cy="2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90894</xdr:rowOff>
    </xdr:from>
    <xdr:to>
      <xdr:col>15</xdr:col>
      <xdr:colOff>50800</xdr:colOff>
      <xdr:row>78</xdr:row>
      <xdr:rowOff>131851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63994"/>
          <a:ext cx="889000" cy="40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90894</xdr:rowOff>
    </xdr:from>
    <xdr:to>
      <xdr:col>10</xdr:col>
      <xdr:colOff>114300</xdr:colOff>
      <xdr:row>78</xdr:row>
      <xdr:rowOff>147053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63994"/>
          <a:ext cx="889000" cy="5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74143</xdr:rowOff>
    </xdr:from>
    <xdr:to>
      <xdr:col>24</xdr:col>
      <xdr:colOff>114300</xdr:colOff>
      <xdr:row>79</xdr:row>
      <xdr:rowOff>4293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47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160520</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52006</xdr:rowOff>
    </xdr:from>
    <xdr:to>
      <xdr:col>20</xdr:col>
      <xdr:colOff>38100</xdr:colOff>
      <xdr:row>78</xdr:row>
      <xdr:rowOff>153606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2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144733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17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81051</xdr:rowOff>
    </xdr:from>
    <xdr:to>
      <xdr:col>15</xdr:col>
      <xdr:colOff>101600</xdr:colOff>
      <xdr:row>79</xdr:row>
      <xdr:rowOff>11201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5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2328</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46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40094</xdr:rowOff>
    </xdr:from>
    <xdr:to>
      <xdr:col>10</xdr:col>
      <xdr:colOff>165100</xdr:colOff>
      <xdr:row>78</xdr:row>
      <xdr:rowOff>141694</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1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132821</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05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96253</xdr:rowOff>
    </xdr:from>
    <xdr:to>
      <xdr:col>6</xdr:col>
      <xdr:colOff>38100</xdr:colOff>
      <xdr:row>79</xdr:row>
      <xdr:rowOff>26403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6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17530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62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99651</xdr:rowOff>
    </xdr:from>
    <xdr:to>
      <xdr:col>24</xdr:col>
      <xdr:colOff>63500</xdr:colOff>
      <xdr:row>93</xdr:row>
      <xdr:rowOff>155321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044501"/>
          <a:ext cx="838200" cy="5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155321</xdr:rowOff>
    </xdr:from>
    <xdr:to>
      <xdr:col>19</xdr:col>
      <xdr:colOff>177800</xdr:colOff>
      <xdr:row>94</xdr:row>
      <xdr:rowOff>129325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100171"/>
          <a:ext cx="889000" cy="145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37364</xdr:rowOff>
    </xdr:from>
    <xdr:to>
      <xdr:col>15</xdr:col>
      <xdr:colOff>50800</xdr:colOff>
      <xdr:row>94</xdr:row>
      <xdr:rowOff>129325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153664"/>
          <a:ext cx="889000" cy="9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37364</xdr:rowOff>
    </xdr:from>
    <xdr:to>
      <xdr:col>10</xdr:col>
      <xdr:colOff>114300</xdr:colOff>
      <xdr:row>95</xdr:row>
      <xdr:rowOff>103048</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153664"/>
          <a:ext cx="889000" cy="237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48851</xdr:rowOff>
    </xdr:from>
    <xdr:to>
      <xdr:col>24</xdr:col>
      <xdr:colOff>114300</xdr:colOff>
      <xdr:row>93</xdr:row>
      <xdr:rowOff>150451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599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71728</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84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104521</xdr:rowOff>
    </xdr:from>
    <xdr:to>
      <xdr:col>20</xdr:col>
      <xdr:colOff>38100</xdr:colOff>
      <xdr:row>94</xdr:row>
      <xdr:rowOff>34671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049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51198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497795" y="1582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78525</xdr:rowOff>
    </xdr:from>
    <xdr:to>
      <xdr:col>15</xdr:col>
      <xdr:colOff>101600</xdr:colOff>
      <xdr:row>95</xdr:row>
      <xdr:rowOff>8675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19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25202</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08795" y="15970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158014</xdr:rowOff>
    </xdr:from>
    <xdr:to>
      <xdr:col>10</xdr:col>
      <xdr:colOff>165100</xdr:colOff>
      <xdr:row>94</xdr:row>
      <xdr:rowOff>88164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10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104691</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878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52248</xdr:rowOff>
    </xdr:from>
    <xdr:to>
      <xdr:col>6</xdr:col>
      <xdr:colOff>38100</xdr:colOff>
      <xdr:row>95</xdr:row>
      <xdr:rowOff>153848</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3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170375</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11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30864</xdr:rowOff>
    </xdr:from>
    <xdr:to>
      <xdr:col>55</xdr:col>
      <xdr:colOff>0</xdr:colOff>
      <xdr:row>36</xdr:row>
      <xdr:rowOff>133219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03064"/>
          <a:ext cx="838200" cy="102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128685</xdr:rowOff>
    </xdr:from>
    <xdr:to>
      <xdr:col>50</xdr:col>
      <xdr:colOff>114300</xdr:colOff>
      <xdr:row>36</xdr:row>
      <xdr:rowOff>133219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00885"/>
          <a:ext cx="889000" cy="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128685</xdr:rowOff>
    </xdr:from>
    <xdr:to>
      <xdr:col>45</xdr:col>
      <xdr:colOff>177800</xdr:colOff>
      <xdr:row>37</xdr:row>
      <xdr:rowOff>41875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00885"/>
          <a:ext cx="889000" cy="8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125691</xdr:rowOff>
    </xdr:from>
    <xdr:to>
      <xdr:col>41</xdr:col>
      <xdr:colOff>50800</xdr:colOff>
      <xdr:row>37</xdr:row>
      <xdr:rowOff>41875</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54991"/>
          <a:ext cx="889000" cy="430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151514</xdr:rowOff>
    </xdr:from>
    <xdr:to>
      <xdr:col>55</xdr:col>
      <xdr:colOff>50800</xdr:colOff>
      <xdr:row>36</xdr:row>
      <xdr:rowOff>81664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52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129941</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30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82419</xdr:rowOff>
    </xdr:from>
    <xdr:to>
      <xdr:col>50</xdr:col>
      <xdr:colOff>165100</xdr:colOff>
      <xdr:row>37</xdr:row>
      <xdr:rowOff>12569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54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3696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47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77885</xdr:rowOff>
    </xdr:from>
    <xdr:to>
      <xdr:col>46</xdr:col>
      <xdr:colOff>38100</xdr:colOff>
      <xdr:row>37</xdr:row>
      <xdr:rowOff>8035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50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170612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34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162525</xdr:rowOff>
    </xdr:from>
    <xdr:to>
      <xdr:col>41</xdr:col>
      <xdr:colOff>101600</xdr:colOff>
      <xdr:row>37</xdr:row>
      <xdr:rowOff>92675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3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83802</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74891</xdr:rowOff>
    </xdr:from>
    <xdr:to>
      <xdr:col>36</xdr:col>
      <xdr:colOff>165100</xdr:colOff>
      <xdr:row>35</xdr:row>
      <xdr:rowOff>5041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0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167618</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96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130904</xdr:rowOff>
    </xdr:from>
    <xdr:to>
      <xdr:col>55</xdr:col>
      <xdr:colOff>0</xdr:colOff>
      <xdr:row>58</xdr:row>
      <xdr:rowOff>161354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10075004"/>
          <a:ext cx="838200" cy="30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127568</xdr:rowOff>
    </xdr:from>
    <xdr:to>
      <xdr:col>50</xdr:col>
      <xdr:colOff>114300</xdr:colOff>
      <xdr:row>58</xdr:row>
      <xdr:rowOff>161354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71668"/>
          <a:ext cx="889000" cy="33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118477</xdr:rowOff>
    </xdr:from>
    <xdr:to>
      <xdr:col>45</xdr:col>
      <xdr:colOff>177800</xdr:colOff>
      <xdr:row>58</xdr:row>
      <xdr:rowOff>127568</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62577"/>
          <a:ext cx="889000" cy="9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105782</xdr:rowOff>
    </xdr:from>
    <xdr:to>
      <xdr:col>41</xdr:col>
      <xdr:colOff>50800</xdr:colOff>
      <xdr:row>58</xdr:row>
      <xdr:rowOff>118477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10049882"/>
          <a:ext cx="889000" cy="1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80104</xdr:rowOff>
    </xdr:from>
    <xdr:to>
      <xdr:col>55</xdr:col>
      <xdr:colOff>50800</xdr:colOff>
      <xdr:row>59</xdr:row>
      <xdr:rowOff>10254</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2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58531</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0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110554</xdr:rowOff>
    </xdr:from>
    <xdr:to>
      <xdr:col>50</xdr:col>
      <xdr:colOff>165100</xdr:colOff>
      <xdr:row>59</xdr:row>
      <xdr:rowOff>40704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54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31831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10147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76768</xdr:rowOff>
    </xdr:from>
    <xdr:to>
      <xdr:col>46</xdr:col>
      <xdr:colOff>38100</xdr:colOff>
      <xdr:row>59</xdr:row>
      <xdr:rowOff>6918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2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23445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96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67677</xdr:rowOff>
    </xdr:from>
    <xdr:to>
      <xdr:col>41</xdr:col>
      <xdr:colOff>101600</xdr:colOff>
      <xdr:row>58</xdr:row>
      <xdr:rowOff>169277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1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14354</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8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54982</xdr:rowOff>
    </xdr:from>
    <xdr:to>
      <xdr:col>36</xdr:col>
      <xdr:colOff>165100</xdr:colOff>
      <xdr:row>58</xdr:row>
      <xdr:rowOff>156582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9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1659</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74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41625</xdr:rowOff>
    </xdr:from>
    <xdr:to>
      <xdr:col>55</xdr:col>
      <xdr:colOff>0</xdr:colOff>
      <xdr:row>78</xdr:row>
      <xdr:rowOff>118945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414725"/>
          <a:ext cx="838200" cy="7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157256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58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48569</xdr:rowOff>
    </xdr:from>
    <xdr:to>
      <xdr:col>50</xdr:col>
      <xdr:colOff>114300</xdr:colOff>
      <xdr:row>78</xdr:row>
      <xdr:rowOff>118945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21669"/>
          <a:ext cx="889000" cy="7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48569</xdr:rowOff>
    </xdr:from>
    <xdr:to>
      <xdr:col>45</xdr:col>
      <xdr:colOff>177800</xdr:colOff>
      <xdr:row>78</xdr:row>
      <xdr:rowOff>84651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21669"/>
          <a:ext cx="889000" cy="3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168948</xdr:rowOff>
    </xdr:from>
    <xdr:to>
      <xdr:col>41</xdr:col>
      <xdr:colOff>50800</xdr:colOff>
      <xdr:row>78</xdr:row>
      <xdr:rowOff>84651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370598"/>
          <a:ext cx="889000" cy="8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162275</xdr:rowOff>
    </xdr:from>
    <xdr:to>
      <xdr:col>55</xdr:col>
      <xdr:colOff>50800</xdr:colOff>
      <xdr:row>78</xdr:row>
      <xdr:rowOff>92425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36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121652</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151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68145</xdr:rowOff>
    </xdr:from>
    <xdr:to>
      <xdr:col>50</xdr:col>
      <xdr:colOff>165100</xdr:colOff>
      <xdr:row>78</xdr:row>
      <xdr:rowOff>169745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41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160872</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04428" y="13533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169219</xdr:rowOff>
    </xdr:from>
    <xdr:to>
      <xdr:col>46</xdr:col>
      <xdr:colOff>38100</xdr:colOff>
      <xdr:row>78</xdr:row>
      <xdr:rowOff>99369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7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115896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4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33851</xdr:rowOff>
    </xdr:from>
    <xdr:to>
      <xdr:col>41</xdr:col>
      <xdr:colOff>101600</xdr:colOff>
      <xdr:row>78</xdr:row>
      <xdr:rowOff>135451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0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126578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99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118148</xdr:rowOff>
    </xdr:from>
    <xdr:to>
      <xdr:col>36</xdr:col>
      <xdr:colOff>165100</xdr:colOff>
      <xdr:row>78</xdr:row>
      <xdr:rowOff>48298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19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64825</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09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58936</xdr:rowOff>
    </xdr:from>
    <xdr:to>
      <xdr:col>55</xdr:col>
      <xdr:colOff>0</xdr:colOff>
      <xdr:row>98</xdr:row>
      <xdr:rowOff>83348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9639300" y="16861036"/>
          <a:ext cx="838200" cy="2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58936</xdr:rowOff>
    </xdr:from>
    <xdr:to>
      <xdr:col>50</xdr:col>
      <xdr:colOff>114300</xdr:colOff>
      <xdr:row>98</xdr:row>
      <xdr:rowOff>84714</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8750300" y="16861036"/>
          <a:ext cx="889000" cy="2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50540</xdr:rowOff>
    </xdr:from>
    <xdr:to>
      <xdr:col>45</xdr:col>
      <xdr:colOff>177800</xdr:colOff>
      <xdr:row>98</xdr:row>
      <xdr:rowOff>84714</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852640"/>
          <a:ext cx="889000" cy="3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50540</xdr:rowOff>
    </xdr:from>
    <xdr:to>
      <xdr:col>41</xdr:col>
      <xdr:colOff>50800</xdr:colOff>
      <xdr:row>98</xdr:row>
      <xdr:rowOff>73223</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6972300" y="16852640"/>
          <a:ext cx="889000" cy="2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32548</xdr:rowOff>
    </xdr:from>
    <xdr:to>
      <xdr:col>55</xdr:col>
      <xdr:colOff>50800</xdr:colOff>
      <xdr:row>98</xdr:row>
      <xdr:rowOff>134148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83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153357</xdr:rowOff>
    </xdr:from>
    <xdr:ext cx="534377"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784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8136</xdr:rowOff>
    </xdr:from>
    <xdr:to>
      <xdr:col>50</xdr:col>
      <xdr:colOff>165100</xdr:colOff>
      <xdr:row>98</xdr:row>
      <xdr:rowOff>109736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81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126263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58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33914</xdr:rowOff>
    </xdr:from>
    <xdr:to>
      <xdr:col>46</xdr:col>
      <xdr:colOff>38100</xdr:colOff>
      <xdr:row>98</xdr:row>
      <xdr:rowOff>135514</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83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126641</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83111" y="1692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171190</xdr:rowOff>
    </xdr:from>
    <xdr:to>
      <xdr:col>41</xdr:col>
      <xdr:colOff>101600</xdr:colOff>
      <xdr:row>98</xdr:row>
      <xdr:rowOff>101340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80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117867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94111" y="1657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22423</xdr:rowOff>
    </xdr:from>
    <xdr:to>
      <xdr:col>36</xdr:col>
      <xdr:colOff>165100</xdr:colOff>
      <xdr:row>98</xdr:row>
      <xdr:rowOff>124023</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82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140550</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05111" y="1659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147600</xdr:rowOff>
    </xdr:from>
    <xdr:to>
      <xdr:col>85</xdr:col>
      <xdr:colOff>127000</xdr:colOff>
      <xdr:row>36</xdr:row>
      <xdr:rowOff>162862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319800"/>
          <a:ext cx="838200" cy="1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147372</xdr:rowOff>
    </xdr:from>
    <xdr:to>
      <xdr:col>81</xdr:col>
      <xdr:colOff>50800</xdr:colOff>
      <xdr:row>36</xdr:row>
      <xdr:rowOff>147600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31957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147372</xdr:rowOff>
    </xdr:from>
    <xdr:to>
      <xdr:col>76</xdr:col>
      <xdr:colOff>114300</xdr:colOff>
      <xdr:row>37</xdr:row>
      <xdr:rowOff>28107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319572"/>
          <a:ext cx="889000" cy="5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10523</xdr:rowOff>
    </xdr:from>
    <xdr:to>
      <xdr:col>71</xdr:col>
      <xdr:colOff>177800</xdr:colOff>
      <xdr:row>37</xdr:row>
      <xdr:rowOff>28107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354173"/>
          <a:ext cx="889000" cy="1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81427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59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112062</xdr:rowOff>
    </xdr:from>
    <xdr:to>
      <xdr:col>85</xdr:col>
      <xdr:colOff>177800</xdr:colOff>
      <xdr:row>37</xdr:row>
      <xdr:rowOff>42212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28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134939</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13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96800</xdr:rowOff>
    </xdr:from>
    <xdr:to>
      <xdr:col>81</xdr:col>
      <xdr:colOff>101600</xdr:colOff>
      <xdr:row>37</xdr:row>
      <xdr:rowOff>26950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2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43477</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04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96572</xdr:rowOff>
    </xdr:from>
    <xdr:to>
      <xdr:col>76</xdr:col>
      <xdr:colOff>165100</xdr:colOff>
      <xdr:row>37</xdr:row>
      <xdr:rowOff>26722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26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43249</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043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148757</xdr:rowOff>
    </xdr:from>
    <xdr:to>
      <xdr:col>72</xdr:col>
      <xdr:colOff>38100</xdr:colOff>
      <xdr:row>37</xdr:row>
      <xdr:rowOff>78907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32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95434</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09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131173</xdr:rowOff>
    </xdr:from>
    <xdr:to>
      <xdr:col>67</xdr:col>
      <xdr:colOff>101600</xdr:colOff>
      <xdr:row>37</xdr:row>
      <xdr:rowOff>61323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30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77850</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07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160794</xdr:rowOff>
    </xdr:from>
    <xdr:to>
      <xdr:col>85</xdr:col>
      <xdr:colOff>127000</xdr:colOff>
      <xdr:row>74</xdr:row>
      <xdr:rowOff>16284</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676644"/>
          <a:ext cx="838200" cy="26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16284</xdr:rowOff>
    </xdr:from>
    <xdr:to>
      <xdr:col>81</xdr:col>
      <xdr:colOff>50800</xdr:colOff>
      <xdr:row>74</xdr:row>
      <xdr:rowOff>84516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4592300" y="12703584"/>
          <a:ext cx="889000" cy="6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84516</xdr:rowOff>
    </xdr:from>
    <xdr:to>
      <xdr:col>76</xdr:col>
      <xdr:colOff>114300</xdr:colOff>
      <xdr:row>74</xdr:row>
      <xdr:rowOff>151022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771816"/>
          <a:ext cx="889000" cy="6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151022</xdr:rowOff>
    </xdr:from>
    <xdr:to>
      <xdr:col>71</xdr:col>
      <xdr:colOff>177800</xdr:colOff>
      <xdr:row>74</xdr:row>
      <xdr:rowOff>155211</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2814300" y="12838322"/>
          <a:ext cx="889000" cy="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109994</xdr:rowOff>
    </xdr:from>
    <xdr:to>
      <xdr:col>85</xdr:col>
      <xdr:colOff>177800</xdr:colOff>
      <xdr:row>74</xdr:row>
      <xdr:rowOff>40144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625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132871</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4772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136934</xdr:rowOff>
    </xdr:from>
    <xdr:to>
      <xdr:col>81</xdr:col>
      <xdr:colOff>101600</xdr:colOff>
      <xdr:row>74</xdr:row>
      <xdr:rowOff>67084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65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72</xdr:row>
      <xdr:rowOff>83611</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428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33716</xdr:rowOff>
    </xdr:from>
    <xdr:to>
      <xdr:col>76</xdr:col>
      <xdr:colOff>165100</xdr:colOff>
      <xdr:row>74</xdr:row>
      <xdr:rowOff>135316</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72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72</xdr:row>
      <xdr:rowOff>151843</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49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100222</xdr:rowOff>
    </xdr:from>
    <xdr:to>
      <xdr:col>72</xdr:col>
      <xdr:colOff>38100</xdr:colOff>
      <xdr:row>75</xdr:row>
      <xdr:rowOff>30372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78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46899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56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104411</xdr:rowOff>
    </xdr:from>
    <xdr:to>
      <xdr:col>67</xdr:col>
      <xdr:colOff>101600</xdr:colOff>
      <xdr:row>75</xdr:row>
      <xdr:rowOff>34561</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791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51088</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56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43678</xdr:rowOff>
    </xdr:from>
    <xdr:to>
      <xdr:col>85</xdr:col>
      <xdr:colOff>127000</xdr:colOff>
      <xdr:row>99</xdr:row>
      <xdr:rowOff>52660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7017228"/>
          <a:ext cx="838200" cy="8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43678</xdr:rowOff>
    </xdr:from>
    <xdr:to>
      <xdr:col>81</xdr:col>
      <xdr:colOff>50800</xdr:colOff>
      <xdr:row>99</xdr:row>
      <xdr:rowOff>62392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7017228"/>
          <a:ext cx="889000" cy="18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19104</xdr:rowOff>
    </xdr:from>
    <xdr:to>
      <xdr:col>76</xdr:col>
      <xdr:colOff>114300</xdr:colOff>
      <xdr:row>99</xdr:row>
      <xdr:rowOff>62392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92654"/>
          <a:ext cx="889000" cy="43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19104</xdr:rowOff>
    </xdr:from>
    <xdr:to>
      <xdr:col>71</xdr:col>
      <xdr:colOff>177800</xdr:colOff>
      <xdr:row>99</xdr:row>
      <xdr:rowOff>61091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2654"/>
          <a:ext cx="889000" cy="41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1860</xdr:rowOff>
    </xdr:from>
    <xdr:to>
      <xdr:col>85</xdr:col>
      <xdr:colOff>177800</xdr:colOff>
      <xdr:row>99</xdr:row>
      <xdr:rowOff>103460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7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118125</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920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164328</xdr:rowOff>
    </xdr:from>
    <xdr:to>
      <xdr:col>81</xdr:col>
      <xdr:colOff>101600</xdr:colOff>
      <xdr:row>99</xdr:row>
      <xdr:rowOff>94478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6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85605</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5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11592</xdr:rowOff>
    </xdr:from>
    <xdr:to>
      <xdr:col>76</xdr:col>
      <xdr:colOff>165100</xdr:colOff>
      <xdr:row>99</xdr:row>
      <xdr:rowOff>113192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8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104319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7077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139754</xdr:rowOff>
    </xdr:from>
    <xdr:to>
      <xdr:col>72</xdr:col>
      <xdr:colOff>38100</xdr:colOff>
      <xdr:row>99</xdr:row>
      <xdr:rowOff>69904</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61031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3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10291</xdr:rowOff>
    </xdr:from>
    <xdr:to>
      <xdr:col>67</xdr:col>
      <xdr:colOff>101600</xdr:colOff>
      <xdr:row>99</xdr:row>
      <xdr:rowOff>111891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8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103018</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7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80852</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67402"/>
          <a:ext cx="889000" cy="1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80852</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67402"/>
          <a:ext cx="889000" cy="1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30052</xdr:rowOff>
    </xdr:from>
    <xdr:to>
      <xdr:col>107</xdr:col>
      <xdr:colOff>101600</xdr:colOff>
      <xdr:row>39</xdr:row>
      <xdr:rowOff>131652</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16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122779</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80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43497</xdr:rowOff>
    </xdr:from>
    <xdr:to>
      <xdr:col>116</xdr:col>
      <xdr:colOff>63500</xdr:colOff>
      <xdr:row>59</xdr:row>
      <xdr:rowOff>44145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59047"/>
          <a:ext cx="8382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44145</xdr:rowOff>
    </xdr:from>
    <xdr:to>
      <xdr:col>111</xdr:col>
      <xdr:colOff>177800</xdr:colOff>
      <xdr:row>59</xdr:row>
      <xdr:rowOff>44145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596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44145</xdr:rowOff>
    </xdr:from>
    <xdr:to>
      <xdr:col>107</xdr:col>
      <xdr:colOff>50800</xdr:colOff>
      <xdr:row>59</xdr:row>
      <xdr:rowOff>44164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59695"/>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44164</xdr:rowOff>
    </xdr:from>
    <xdr:to>
      <xdr:col>102</xdr:col>
      <xdr:colOff>114300</xdr:colOff>
      <xdr:row>59</xdr:row>
      <xdr:rowOff>44164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1597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164147</xdr:rowOff>
    </xdr:from>
    <xdr:to>
      <xdr:col>116</xdr:col>
      <xdr:colOff>114300</xdr:colOff>
      <xdr:row>59</xdr:row>
      <xdr:rowOff>94297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313932"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94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164795</xdr:rowOff>
    </xdr:from>
    <xdr:to>
      <xdr:col>112</xdr:col>
      <xdr:colOff>38100</xdr:colOff>
      <xdr:row>59</xdr:row>
      <xdr:rowOff>94945</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86072</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2016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164795</xdr:rowOff>
    </xdr:from>
    <xdr:to>
      <xdr:col>107</xdr:col>
      <xdr:colOff>101600</xdr:colOff>
      <xdr:row>59</xdr:row>
      <xdr:rowOff>94945</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86072</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016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164814</xdr:rowOff>
    </xdr:from>
    <xdr:to>
      <xdr:col>102</xdr:col>
      <xdr:colOff>165100</xdr:colOff>
      <xdr:row>59</xdr:row>
      <xdr:rowOff>94964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86091</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88333" y="10201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164814</xdr:rowOff>
    </xdr:from>
    <xdr:to>
      <xdr:col>98</xdr:col>
      <xdr:colOff>38100</xdr:colOff>
      <xdr:row>59</xdr:row>
      <xdr:rowOff>94964</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86091</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99333" y="102016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145464</xdr:rowOff>
    </xdr:from>
    <xdr:to>
      <xdr:col>116</xdr:col>
      <xdr:colOff>63500</xdr:colOff>
      <xdr:row>73</xdr:row>
      <xdr:rowOff>17938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1323300" y="12146964"/>
          <a:ext cx="838200" cy="38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145464</xdr:rowOff>
    </xdr:from>
    <xdr:to>
      <xdr:col>111</xdr:col>
      <xdr:colOff>177800</xdr:colOff>
      <xdr:row>71</xdr:row>
      <xdr:rowOff>117575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146964"/>
          <a:ext cx="889000" cy="143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104022</xdr:rowOff>
    </xdr:from>
    <xdr:to>
      <xdr:col>107</xdr:col>
      <xdr:colOff>50800</xdr:colOff>
      <xdr:row>71</xdr:row>
      <xdr:rowOff>117575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276972"/>
          <a:ext cx="889000" cy="13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104022</xdr:rowOff>
    </xdr:from>
    <xdr:to>
      <xdr:col>102</xdr:col>
      <xdr:colOff>114300</xdr:colOff>
      <xdr:row>71</xdr:row>
      <xdr:rowOff>140664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276972"/>
          <a:ext cx="889000" cy="3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138588</xdr:rowOff>
    </xdr:from>
    <xdr:to>
      <xdr:col>116</xdr:col>
      <xdr:colOff>114300</xdr:colOff>
      <xdr:row>73</xdr:row>
      <xdr:rowOff>68738</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48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161465</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33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94664</xdr:rowOff>
    </xdr:from>
    <xdr:to>
      <xdr:col>112</xdr:col>
      <xdr:colOff>38100</xdr:colOff>
      <xdr:row>71</xdr:row>
      <xdr:rowOff>24814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09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41341</xdr:rowOff>
    </xdr:from>
    <xdr:ext cx="59901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23795" y="1187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66775</xdr:rowOff>
    </xdr:from>
    <xdr:to>
      <xdr:col>107</xdr:col>
      <xdr:colOff>101600</xdr:colOff>
      <xdr:row>71</xdr:row>
      <xdr:rowOff>168375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23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13452</xdr:rowOff>
    </xdr:from>
    <xdr:ext cx="59901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34795" y="12014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53222</xdr:rowOff>
    </xdr:from>
    <xdr:to>
      <xdr:col>102</xdr:col>
      <xdr:colOff>165100</xdr:colOff>
      <xdr:row>71</xdr:row>
      <xdr:rowOff>154822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22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171349</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45795" y="12001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89864</xdr:rowOff>
    </xdr:from>
    <xdr:to>
      <xdr:col>98</xdr:col>
      <xdr:colOff>38100</xdr:colOff>
      <xdr:row>72</xdr:row>
      <xdr:rowOff>20014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26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36541</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56795" y="12038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災害復旧事業費については、平成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並びに豪雨に係る事業はほぼ完了したが、類似団体よりも非常に高い水準である。これは地形的に災害が発生しやすい場所に位置していることに加え近年の集中豪雨の規模が大きくなっていることが考えられる。</a:t>
          </a:r>
        </a:p>
        <a:p>
          <a:r>
            <a:rPr kumimoji="1" lang="ja-JP" altLang="en-US" sz="1300">
              <a:latin typeface="ＭＳ Ｐゴシック" panose="020B0600070205080204" pitchFamily="50" charset="-128"/>
              <a:ea typeface="ＭＳ Ｐゴシック" panose="020B0600070205080204" pitchFamily="50" charset="-128"/>
            </a:rPr>
            <a:t>　扶助費については、こども医療や重心医療の医療費助成制度の実施により類似団体平均よりも高い水準にあるものと思われる。　少子高齢化が進む一方で、介護・子育て・障害福祉に関する安定的なサービス提供を維持する必要があるため、一人当たりの費用負担が増加傾向にあると思われる。</a:t>
          </a:r>
        </a:p>
        <a:p>
          <a:r>
            <a:rPr kumimoji="1" lang="ja-JP" altLang="en-US" sz="1300">
              <a:latin typeface="ＭＳ Ｐゴシック" panose="020B0600070205080204" pitchFamily="50" charset="-128"/>
              <a:ea typeface="ＭＳ Ｐゴシック" panose="020B0600070205080204" pitchFamily="50" charset="-128"/>
            </a:rPr>
            <a:t>　公債費については、地方交付税の合併算定替の縮減に合わせ、合併特例債を活用し基金の造成を行ったことが影響している。併せて当該基金造成に係る起債の償還がおおむね令和６年度をピークに高水準が続くため、今後地方債の発行に際しては、交付税措置率の高いものを活用する、発行額の抑制を行う等、健全な財政運営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66802</xdr:rowOff>
    </xdr:from>
    <xdr:to>
      <xdr:col>24</xdr:col>
      <xdr:colOff>63500</xdr:colOff>
      <xdr:row>37</xdr:row>
      <xdr:rowOff>117348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10452"/>
          <a:ext cx="838200" cy="5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117348</xdr:rowOff>
    </xdr:from>
    <xdr:to>
      <xdr:col>19</xdr:col>
      <xdr:colOff>177800</xdr:colOff>
      <xdr:row>38</xdr:row>
      <xdr:rowOff>5080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60998"/>
          <a:ext cx="889000" cy="5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143764</xdr:rowOff>
    </xdr:from>
    <xdr:to>
      <xdr:col>15</xdr:col>
      <xdr:colOff>50800</xdr:colOff>
      <xdr:row>38</xdr:row>
      <xdr:rowOff>5080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487414"/>
          <a:ext cx="8890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79248</xdr:rowOff>
    </xdr:from>
    <xdr:to>
      <xdr:col>10</xdr:col>
      <xdr:colOff>114300</xdr:colOff>
      <xdr:row>37</xdr:row>
      <xdr:rowOff>143764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422898"/>
          <a:ext cx="889000" cy="6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16002</xdr:rowOff>
    </xdr:from>
    <xdr:to>
      <xdr:col>24</xdr:col>
      <xdr:colOff>114300</xdr:colOff>
      <xdr:row>37</xdr:row>
      <xdr:rowOff>117602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5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165879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38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66548</xdr:rowOff>
    </xdr:from>
    <xdr:to>
      <xdr:col>20</xdr:col>
      <xdr:colOff>38100</xdr:colOff>
      <xdr:row>37</xdr:row>
      <xdr:rowOff>168148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159275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0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125730</xdr:rowOff>
    </xdr:from>
    <xdr:to>
      <xdr:col>15</xdr:col>
      <xdr:colOff>101600</xdr:colOff>
      <xdr:row>38</xdr:row>
      <xdr:rowOff>55880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47007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6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92964</xdr:rowOff>
    </xdr:from>
    <xdr:to>
      <xdr:col>10</xdr:col>
      <xdr:colOff>165100</xdr:colOff>
      <xdr:row>38</xdr:row>
      <xdr:rowOff>23114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3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14241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29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28448</xdr:rowOff>
    </xdr:from>
    <xdr:to>
      <xdr:col>6</xdr:col>
      <xdr:colOff>38100</xdr:colOff>
      <xdr:row>37</xdr:row>
      <xdr:rowOff>130048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7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121175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6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62140</xdr:rowOff>
    </xdr:from>
    <xdr:to>
      <xdr:col>24</xdr:col>
      <xdr:colOff>63500</xdr:colOff>
      <xdr:row>58</xdr:row>
      <xdr:rowOff>64829</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10006240"/>
          <a:ext cx="838200" cy="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62140</xdr:rowOff>
    </xdr:from>
    <xdr:to>
      <xdr:col>19</xdr:col>
      <xdr:colOff>177800</xdr:colOff>
      <xdr:row>58</xdr:row>
      <xdr:rowOff>68700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10006240"/>
          <a:ext cx="889000" cy="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68700</xdr:rowOff>
    </xdr:from>
    <xdr:to>
      <xdr:col>15</xdr:col>
      <xdr:colOff>50800</xdr:colOff>
      <xdr:row>58</xdr:row>
      <xdr:rowOff>72616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10012800"/>
          <a:ext cx="889000" cy="3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42503</xdr:rowOff>
    </xdr:from>
    <xdr:to>
      <xdr:col>10</xdr:col>
      <xdr:colOff>114300</xdr:colOff>
      <xdr:row>58</xdr:row>
      <xdr:rowOff>72616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986603"/>
          <a:ext cx="889000" cy="30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14029</xdr:rowOff>
    </xdr:from>
    <xdr:to>
      <xdr:col>24</xdr:col>
      <xdr:colOff>114300</xdr:colOff>
      <xdr:row>58</xdr:row>
      <xdr:rowOff>115629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95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11340</xdr:rowOff>
    </xdr:from>
    <xdr:to>
      <xdr:col>20</xdr:col>
      <xdr:colOff>38100</xdr:colOff>
      <xdr:row>58</xdr:row>
      <xdr:rowOff>112940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95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104067</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1004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17900</xdr:rowOff>
    </xdr:from>
    <xdr:to>
      <xdr:col>15</xdr:col>
      <xdr:colOff>101600</xdr:colOff>
      <xdr:row>58</xdr:row>
      <xdr:rowOff>119500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110627</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10054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21816</xdr:rowOff>
    </xdr:from>
    <xdr:to>
      <xdr:col>10</xdr:col>
      <xdr:colOff>165100</xdr:colOff>
      <xdr:row>58</xdr:row>
      <xdr:rowOff>123416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965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114543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10058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163153</xdr:rowOff>
    </xdr:from>
    <xdr:to>
      <xdr:col>6</xdr:col>
      <xdr:colOff>38100</xdr:colOff>
      <xdr:row>58</xdr:row>
      <xdr:rowOff>93303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93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84430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10028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78267</xdr:rowOff>
    </xdr:from>
    <xdr:to>
      <xdr:col>24</xdr:col>
      <xdr:colOff>63500</xdr:colOff>
      <xdr:row>75</xdr:row>
      <xdr:rowOff>61755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765567"/>
          <a:ext cx="838200" cy="15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95071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25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61755</xdr:rowOff>
    </xdr:from>
    <xdr:to>
      <xdr:col>19</xdr:col>
      <xdr:colOff>177800</xdr:colOff>
      <xdr:row>75</xdr:row>
      <xdr:rowOff>117115</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920505"/>
          <a:ext cx="889000" cy="55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55712</xdr:rowOff>
    </xdr:from>
    <xdr:to>
      <xdr:col>15</xdr:col>
      <xdr:colOff>50800</xdr:colOff>
      <xdr:row>75</xdr:row>
      <xdr:rowOff>117115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914462"/>
          <a:ext cx="889000" cy="6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55712</xdr:rowOff>
    </xdr:from>
    <xdr:to>
      <xdr:col>10</xdr:col>
      <xdr:colOff>114300</xdr:colOff>
      <xdr:row>76</xdr:row>
      <xdr:rowOff>119461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914462"/>
          <a:ext cx="889000" cy="23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27467</xdr:rowOff>
    </xdr:from>
    <xdr:to>
      <xdr:col>24</xdr:col>
      <xdr:colOff>114300</xdr:colOff>
      <xdr:row>74</xdr:row>
      <xdr:rowOff>129067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71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50344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56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10955</xdr:rowOff>
    </xdr:from>
    <xdr:to>
      <xdr:col>20</xdr:col>
      <xdr:colOff>38100</xdr:colOff>
      <xdr:row>75</xdr:row>
      <xdr:rowOff>112555</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869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129082</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6449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66315</xdr:rowOff>
    </xdr:from>
    <xdr:to>
      <xdr:col>15</xdr:col>
      <xdr:colOff>101600</xdr:colOff>
      <xdr:row>75</xdr:row>
      <xdr:rowOff>167915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9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12992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700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4912</xdr:rowOff>
    </xdr:from>
    <xdr:to>
      <xdr:col>10</xdr:col>
      <xdr:colOff>165100</xdr:colOff>
      <xdr:row>75</xdr:row>
      <xdr:rowOff>106512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6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123039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638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68661</xdr:rowOff>
    </xdr:from>
    <xdr:to>
      <xdr:col>6</xdr:col>
      <xdr:colOff>38100</xdr:colOff>
      <xdr:row>76</xdr:row>
      <xdr:rowOff>170261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98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15338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74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148579</xdr:rowOff>
    </xdr:from>
    <xdr:to>
      <xdr:col>24</xdr:col>
      <xdr:colOff>63500</xdr:colOff>
      <xdr:row>96</xdr:row>
      <xdr:rowOff>159835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07779"/>
          <a:ext cx="838200" cy="11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144898</xdr:rowOff>
    </xdr:from>
    <xdr:to>
      <xdr:col>19</xdr:col>
      <xdr:colOff>177800</xdr:colOff>
      <xdr:row>96</xdr:row>
      <xdr:rowOff>159835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2908300" y="16604098"/>
          <a:ext cx="889000" cy="1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72121</xdr:rowOff>
    </xdr:from>
    <xdr:to>
      <xdr:col>15</xdr:col>
      <xdr:colOff>50800</xdr:colOff>
      <xdr:row>96</xdr:row>
      <xdr:rowOff>144898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531321"/>
          <a:ext cx="889000" cy="7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72121</xdr:rowOff>
    </xdr:from>
    <xdr:to>
      <xdr:col>10</xdr:col>
      <xdr:colOff>114300</xdr:colOff>
      <xdr:row>97</xdr:row>
      <xdr:rowOff>11523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531321"/>
          <a:ext cx="889000" cy="110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97779</xdr:rowOff>
    </xdr:from>
    <xdr:to>
      <xdr:col>24</xdr:col>
      <xdr:colOff>114300</xdr:colOff>
      <xdr:row>97</xdr:row>
      <xdr:rowOff>27929</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5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76206</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3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109035</xdr:rowOff>
    </xdr:from>
    <xdr:to>
      <xdr:col>20</xdr:col>
      <xdr:colOff>38100</xdr:colOff>
      <xdr:row>97</xdr:row>
      <xdr:rowOff>39185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56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30312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660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94098</xdr:rowOff>
    </xdr:from>
    <xdr:to>
      <xdr:col>15</xdr:col>
      <xdr:colOff>101600</xdr:colOff>
      <xdr:row>97</xdr:row>
      <xdr:rowOff>24248</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55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15375</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64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21321</xdr:rowOff>
    </xdr:from>
    <xdr:to>
      <xdr:col>10</xdr:col>
      <xdr:colOff>165100</xdr:colOff>
      <xdr:row>96</xdr:row>
      <xdr:rowOff>122921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480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139448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255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132173</xdr:rowOff>
    </xdr:from>
    <xdr:to>
      <xdr:col>6</xdr:col>
      <xdr:colOff>38100</xdr:colOff>
      <xdr:row>97</xdr:row>
      <xdr:rowOff>62323</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9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53450</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68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123172</xdr:rowOff>
    </xdr:from>
    <xdr:to>
      <xdr:col>55</xdr:col>
      <xdr:colOff>0</xdr:colOff>
      <xdr:row>57</xdr:row>
      <xdr:rowOff>330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9724372"/>
          <a:ext cx="838200" cy="4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68072</xdr:rowOff>
    </xdr:from>
    <xdr:to>
      <xdr:col>50</xdr:col>
      <xdr:colOff>114300</xdr:colOff>
      <xdr:row>57</xdr:row>
      <xdr:rowOff>330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9669272"/>
          <a:ext cx="889000" cy="103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68072</xdr:rowOff>
    </xdr:from>
    <xdr:to>
      <xdr:col>45</xdr:col>
      <xdr:colOff>177800</xdr:colOff>
      <xdr:row>57</xdr:row>
      <xdr:rowOff>17399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669272"/>
          <a:ext cx="889000" cy="12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109380</xdr:rowOff>
    </xdr:from>
    <xdr:to>
      <xdr:col>41</xdr:col>
      <xdr:colOff>50800</xdr:colOff>
      <xdr:row>57</xdr:row>
      <xdr:rowOff>17399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710580"/>
          <a:ext cx="889000" cy="7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72372</xdr:rowOff>
    </xdr:from>
    <xdr:to>
      <xdr:col>55</xdr:col>
      <xdr:colOff>50800</xdr:colOff>
      <xdr:row>57</xdr:row>
      <xdr:rowOff>2522</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67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50799</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65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120980</xdr:rowOff>
    </xdr:from>
    <xdr:to>
      <xdr:col>50</xdr:col>
      <xdr:colOff>165100</xdr:colOff>
      <xdr:row>57</xdr:row>
      <xdr:rowOff>51130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7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42257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81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17272</xdr:rowOff>
    </xdr:from>
    <xdr:to>
      <xdr:col>46</xdr:col>
      <xdr:colOff>38100</xdr:colOff>
      <xdr:row>56</xdr:row>
      <xdr:rowOff>118872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61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135399</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39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138049</xdr:rowOff>
    </xdr:from>
    <xdr:to>
      <xdr:col>41</xdr:col>
      <xdr:colOff>101600</xdr:colOff>
      <xdr:row>57</xdr:row>
      <xdr:rowOff>68199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73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59326</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83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58580</xdr:rowOff>
    </xdr:from>
    <xdr:to>
      <xdr:col>36</xdr:col>
      <xdr:colOff>165100</xdr:colOff>
      <xdr:row>56</xdr:row>
      <xdr:rowOff>160180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6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5257</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435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36990</xdr:rowOff>
    </xdr:from>
    <xdr:to>
      <xdr:col>55</xdr:col>
      <xdr:colOff>0</xdr:colOff>
      <xdr:row>79</xdr:row>
      <xdr:rowOff>45377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81540"/>
          <a:ext cx="838200" cy="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45377</xdr:rowOff>
    </xdr:from>
    <xdr:to>
      <xdr:col>50</xdr:col>
      <xdr:colOff>114300</xdr:colOff>
      <xdr:row>79</xdr:row>
      <xdr:rowOff>66897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589927"/>
          <a:ext cx="889000" cy="2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47450</xdr:rowOff>
    </xdr:from>
    <xdr:to>
      <xdr:col>45</xdr:col>
      <xdr:colOff>177800</xdr:colOff>
      <xdr:row>79</xdr:row>
      <xdr:rowOff>66897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592000"/>
          <a:ext cx="889000" cy="19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30527</xdr:rowOff>
    </xdr:from>
    <xdr:to>
      <xdr:col>41</xdr:col>
      <xdr:colOff>50800</xdr:colOff>
      <xdr:row>79</xdr:row>
      <xdr:rowOff>47450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75077"/>
          <a:ext cx="889000" cy="16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157640</xdr:rowOff>
    </xdr:from>
    <xdr:to>
      <xdr:col>55</xdr:col>
      <xdr:colOff>50800</xdr:colOff>
      <xdr:row>79</xdr:row>
      <xdr:rowOff>87790</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87823</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166027</xdr:rowOff>
    </xdr:from>
    <xdr:to>
      <xdr:col>50</xdr:col>
      <xdr:colOff>165100</xdr:colOff>
      <xdr:row>79</xdr:row>
      <xdr:rowOff>96177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3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87304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3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16097</xdr:rowOff>
    </xdr:from>
    <xdr:to>
      <xdr:col>46</xdr:col>
      <xdr:colOff>38100</xdr:colOff>
      <xdr:row>79</xdr:row>
      <xdr:rowOff>117697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6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108824</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65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168100</xdr:rowOff>
    </xdr:from>
    <xdr:to>
      <xdr:col>41</xdr:col>
      <xdr:colOff>101600</xdr:colOff>
      <xdr:row>79</xdr:row>
      <xdr:rowOff>98250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4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89377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33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151177</xdr:rowOff>
    </xdr:from>
    <xdr:to>
      <xdr:col>36</xdr:col>
      <xdr:colOff>165100</xdr:colOff>
      <xdr:row>79</xdr:row>
      <xdr:rowOff>81327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2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72454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617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113629</xdr:rowOff>
    </xdr:from>
    <xdr:to>
      <xdr:col>55</xdr:col>
      <xdr:colOff>0</xdr:colOff>
      <xdr:row>97</xdr:row>
      <xdr:rowOff>161672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744279"/>
          <a:ext cx="838200" cy="4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108756</xdr:rowOff>
    </xdr:from>
    <xdr:to>
      <xdr:col>50</xdr:col>
      <xdr:colOff>114300</xdr:colOff>
      <xdr:row>97</xdr:row>
      <xdr:rowOff>113629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739406"/>
          <a:ext cx="889000" cy="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108756</xdr:rowOff>
    </xdr:from>
    <xdr:to>
      <xdr:col>45</xdr:col>
      <xdr:colOff>177800</xdr:colOff>
      <xdr:row>97</xdr:row>
      <xdr:rowOff>110803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739406"/>
          <a:ext cx="889000" cy="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171361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45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67503</xdr:rowOff>
    </xdr:from>
    <xdr:to>
      <xdr:col>41</xdr:col>
      <xdr:colOff>50800</xdr:colOff>
      <xdr:row>97</xdr:row>
      <xdr:rowOff>110803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698153"/>
          <a:ext cx="889000" cy="4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162752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450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110872</xdr:rowOff>
    </xdr:from>
    <xdr:to>
      <xdr:col>55</xdr:col>
      <xdr:colOff>50800</xdr:colOff>
      <xdr:row>98</xdr:row>
      <xdr:rowOff>41022</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74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25799</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56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62829</xdr:rowOff>
    </xdr:from>
    <xdr:to>
      <xdr:col>50</xdr:col>
      <xdr:colOff>165100</xdr:colOff>
      <xdr:row>97</xdr:row>
      <xdr:rowOff>164429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93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155556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8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57956</xdr:rowOff>
    </xdr:from>
    <xdr:to>
      <xdr:col>46</xdr:col>
      <xdr:colOff>38100</xdr:colOff>
      <xdr:row>97</xdr:row>
      <xdr:rowOff>159556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8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150683</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8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60003</xdr:rowOff>
    </xdr:from>
    <xdr:to>
      <xdr:col>41</xdr:col>
      <xdr:colOff>101600</xdr:colOff>
      <xdr:row>97</xdr:row>
      <xdr:rowOff>161603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9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152730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83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16703</xdr:rowOff>
    </xdr:from>
    <xdr:to>
      <xdr:col>36</xdr:col>
      <xdr:colOff>165100</xdr:colOff>
      <xdr:row>97</xdr:row>
      <xdr:rowOff>118303</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64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134830</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422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43633</xdr:rowOff>
    </xdr:from>
    <xdr:to>
      <xdr:col>85</xdr:col>
      <xdr:colOff>127000</xdr:colOff>
      <xdr:row>37</xdr:row>
      <xdr:rowOff>166332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387283"/>
          <a:ext cx="838200" cy="122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166332</xdr:rowOff>
    </xdr:from>
    <xdr:to>
      <xdr:col>81</xdr:col>
      <xdr:colOff>50800</xdr:colOff>
      <xdr:row>37</xdr:row>
      <xdr:rowOff>169939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509982"/>
          <a:ext cx="889000" cy="3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162528</xdr:rowOff>
    </xdr:from>
    <xdr:to>
      <xdr:col>76</xdr:col>
      <xdr:colOff>114300</xdr:colOff>
      <xdr:row>37</xdr:row>
      <xdr:rowOff>169939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3703300" y="6506178"/>
          <a:ext cx="889000" cy="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47903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220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152479</xdr:rowOff>
    </xdr:from>
    <xdr:to>
      <xdr:col>71</xdr:col>
      <xdr:colOff>177800</xdr:colOff>
      <xdr:row>37</xdr:row>
      <xdr:rowOff>162528</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496129"/>
          <a:ext cx="889000" cy="1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164283</xdr:rowOff>
    </xdr:from>
    <xdr:to>
      <xdr:col>85</xdr:col>
      <xdr:colOff>177800</xdr:colOff>
      <xdr:row>37</xdr:row>
      <xdr:rowOff>94433</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36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15710</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8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115532</xdr:rowOff>
    </xdr:from>
    <xdr:to>
      <xdr:col>81</xdr:col>
      <xdr:colOff>101600</xdr:colOff>
      <xdr:row>38</xdr:row>
      <xdr:rowOff>45682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45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36809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55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119139</xdr:rowOff>
    </xdr:from>
    <xdr:to>
      <xdr:col>76</xdr:col>
      <xdr:colOff>165100</xdr:colOff>
      <xdr:row>38</xdr:row>
      <xdr:rowOff>49289</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46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40416</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5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111728</xdr:rowOff>
    </xdr:from>
    <xdr:to>
      <xdr:col>72</xdr:col>
      <xdr:colOff>38100</xdr:colOff>
      <xdr:row>38</xdr:row>
      <xdr:rowOff>41878</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5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33005</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548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101679</xdr:rowOff>
    </xdr:from>
    <xdr:to>
      <xdr:col>67</xdr:col>
      <xdr:colOff>101600</xdr:colOff>
      <xdr:row>38</xdr:row>
      <xdr:rowOff>31829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44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22956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538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12647</xdr:rowOff>
    </xdr:from>
    <xdr:to>
      <xdr:col>85</xdr:col>
      <xdr:colOff>127000</xdr:colOff>
      <xdr:row>58</xdr:row>
      <xdr:rowOff>45027</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56747"/>
          <a:ext cx="838200" cy="3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45027</xdr:rowOff>
    </xdr:from>
    <xdr:to>
      <xdr:col>81</xdr:col>
      <xdr:colOff>50800</xdr:colOff>
      <xdr:row>58</xdr:row>
      <xdr:rowOff>50412</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89127"/>
          <a:ext cx="889000" cy="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44442</xdr:rowOff>
    </xdr:from>
    <xdr:to>
      <xdr:col>76</xdr:col>
      <xdr:colOff>114300</xdr:colOff>
      <xdr:row>58</xdr:row>
      <xdr:rowOff>50412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3703300" y="9988542"/>
          <a:ext cx="889000" cy="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4630</xdr:rowOff>
    </xdr:from>
    <xdr:to>
      <xdr:col>71</xdr:col>
      <xdr:colOff>177800</xdr:colOff>
      <xdr:row>58</xdr:row>
      <xdr:rowOff>44442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48730"/>
          <a:ext cx="889000" cy="3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52331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9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133297</xdr:rowOff>
    </xdr:from>
    <xdr:to>
      <xdr:col>85</xdr:col>
      <xdr:colOff>177800</xdr:colOff>
      <xdr:row>58</xdr:row>
      <xdr:rowOff>63447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0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48461</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21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165677</xdr:rowOff>
    </xdr:from>
    <xdr:to>
      <xdr:col>81</xdr:col>
      <xdr:colOff>101600</xdr:colOff>
      <xdr:row>58</xdr:row>
      <xdr:rowOff>95827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3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86954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3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171062</xdr:rowOff>
    </xdr:from>
    <xdr:to>
      <xdr:col>76</xdr:col>
      <xdr:colOff>165100</xdr:colOff>
      <xdr:row>58</xdr:row>
      <xdr:rowOff>101212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4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92339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36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165092</xdr:rowOff>
    </xdr:from>
    <xdr:to>
      <xdr:col>72</xdr:col>
      <xdr:colOff>38100</xdr:colOff>
      <xdr:row>58</xdr:row>
      <xdr:rowOff>95242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3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86369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3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125280</xdr:rowOff>
    </xdr:from>
    <xdr:to>
      <xdr:col>67</xdr:col>
      <xdr:colOff>101600</xdr:colOff>
      <xdr:row>58</xdr:row>
      <xdr:rowOff>55430</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8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71957</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67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147600</xdr:rowOff>
    </xdr:from>
    <xdr:to>
      <xdr:col>85</xdr:col>
      <xdr:colOff>127000</xdr:colOff>
      <xdr:row>76</xdr:row>
      <xdr:rowOff>162861</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3177800"/>
          <a:ext cx="838200" cy="1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147372</xdr:rowOff>
    </xdr:from>
    <xdr:to>
      <xdr:col>81</xdr:col>
      <xdr:colOff>50800</xdr:colOff>
      <xdr:row>76</xdr:row>
      <xdr:rowOff>147600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4592300" y="13177572"/>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147372</xdr:rowOff>
    </xdr:from>
    <xdr:to>
      <xdr:col>76</xdr:col>
      <xdr:colOff>114300</xdr:colOff>
      <xdr:row>77</xdr:row>
      <xdr:rowOff>28107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177572"/>
          <a:ext cx="889000" cy="5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10523</xdr:rowOff>
    </xdr:from>
    <xdr:to>
      <xdr:col>71</xdr:col>
      <xdr:colOff>177800</xdr:colOff>
      <xdr:row>77</xdr:row>
      <xdr:rowOff>28107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212173"/>
          <a:ext cx="889000" cy="17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81427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45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112061</xdr:rowOff>
    </xdr:from>
    <xdr:to>
      <xdr:col>85</xdr:col>
      <xdr:colOff>177800</xdr:colOff>
      <xdr:row>77</xdr:row>
      <xdr:rowOff>42211</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14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134938</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2993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96800</xdr:rowOff>
    </xdr:from>
    <xdr:to>
      <xdr:col>81</xdr:col>
      <xdr:colOff>101600</xdr:colOff>
      <xdr:row>77</xdr:row>
      <xdr:rowOff>26950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312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43477</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290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96572</xdr:rowOff>
    </xdr:from>
    <xdr:to>
      <xdr:col>76</xdr:col>
      <xdr:colOff>165100</xdr:colOff>
      <xdr:row>77</xdr:row>
      <xdr:rowOff>26722</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12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43249</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290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148757</xdr:rowOff>
    </xdr:from>
    <xdr:to>
      <xdr:col>72</xdr:col>
      <xdr:colOff>38100</xdr:colOff>
      <xdr:row>77</xdr:row>
      <xdr:rowOff>78907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17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95434</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36111" y="1295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131173</xdr:rowOff>
    </xdr:from>
    <xdr:to>
      <xdr:col>67</xdr:col>
      <xdr:colOff>101600</xdr:colOff>
      <xdr:row>77</xdr:row>
      <xdr:rowOff>61323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161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77850</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293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160795</xdr:rowOff>
    </xdr:from>
    <xdr:to>
      <xdr:col>85</xdr:col>
      <xdr:colOff>127000</xdr:colOff>
      <xdr:row>94</xdr:row>
      <xdr:rowOff>16284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105645"/>
          <a:ext cx="838200" cy="26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16284</xdr:rowOff>
    </xdr:from>
    <xdr:to>
      <xdr:col>81</xdr:col>
      <xdr:colOff>50800</xdr:colOff>
      <xdr:row>94</xdr:row>
      <xdr:rowOff>84516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132584"/>
          <a:ext cx="889000" cy="68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84516</xdr:rowOff>
    </xdr:from>
    <xdr:to>
      <xdr:col>76</xdr:col>
      <xdr:colOff>114300</xdr:colOff>
      <xdr:row>94</xdr:row>
      <xdr:rowOff>151022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200816"/>
          <a:ext cx="889000" cy="6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151022</xdr:rowOff>
    </xdr:from>
    <xdr:to>
      <xdr:col>71</xdr:col>
      <xdr:colOff>177800</xdr:colOff>
      <xdr:row>94</xdr:row>
      <xdr:rowOff>155211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267322"/>
          <a:ext cx="889000" cy="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109995</xdr:rowOff>
    </xdr:from>
    <xdr:to>
      <xdr:col>85</xdr:col>
      <xdr:colOff>177800</xdr:colOff>
      <xdr:row>94</xdr:row>
      <xdr:rowOff>40145</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05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132872</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06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136934</xdr:rowOff>
    </xdr:from>
    <xdr:to>
      <xdr:col>81</xdr:col>
      <xdr:colOff>101600</xdr:colOff>
      <xdr:row>94</xdr:row>
      <xdr:rowOff>67084</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08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92</xdr:row>
      <xdr:rowOff>83611</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857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33716</xdr:rowOff>
    </xdr:from>
    <xdr:to>
      <xdr:col>76</xdr:col>
      <xdr:colOff>165100</xdr:colOff>
      <xdr:row>94</xdr:row>
      <xdr:rowOff>135316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15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92</xdr:row>
      <xdr:rowOff>151843</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925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100222</xdr:rowOff>
    </xdr:from>
    <xdr:to>
      <xdr:col>72</xdr:col>
      <xdr:colOff>38100</xdr:colOff>
      <xdr:row>95</xdr:row>
      <xdr:rowOff>30372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46899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99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104411</xdr:rowOff>
    </xdr:from>
    <xdr:to>
      <xdr:col>67</xdr:col>
      <xdr:colOff>101600</xdr:colOff>
      <xdr:row>95</xdr:row>
      <xdr:rowOff>34561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2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51088</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95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消防費については、防災行政無線が機器更新を向かえ、工事費用が発生したことにより増加している。</a:t>
          </a:r>
        </a:p>
        <a:p>
          <a:r>
            <a:rPr kumimoji="1" lang="ja-JP" altLang="en-US" sz="1300">
              <a:latin typeface="ＭＳ Ｐゴシック" panose="020B0600070205080204" pitchFamily="50" charset="-128"/>
              <a:ea typeface="ＭＳ Ｐゴシック" panose="020B0600070205080204" pitchFamily="50" charset="-128"/>
            </a:rPr>
            <a:t>　災害復旧費では、平成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熊本地震及び豪雨災害の影響による事業がほぼ完了し減少すると思われたが、近年、線状降水帯の発生による局地的豪雨等の被害件数が増加傾向にあることから、今後も横ばいで推移することが想定される。</a:t>
          </a:r>
        </a:p>
        <a:p>
          <a:r>
            <a:rPr kumimoji="1" lang="ja-JP" altLang="en-US" sz="1300">
              <a:latin typeface="ＭＳ Ｐゴシック" panose="020B0600070205080204" pitchFamily="50" charset="-128"/>
              <a:ea typeface="ＭＳ Ｐゴシック" panose="020B0600070205080204" pitchFamily="50" charset="-128"/>
            </a:rPr>
            <a:t>　公債費について増嵩がみられる原因は、合併特例債を活用し基金の造成を行ったことが大きく影響している。当該基金造成に係る起債の償還がおおむね令和６年をピークに減少する見込みであるが、今後の地方債の発行に際しては、交付税措置率の高いものを活用する、発行額の抑制を行う等、健全な財政運営を行う。</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熊本県美里町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実質単年度収支は</a:t>
          </a:r>
          <a:r>
            <a:rPr kumimoji="1" lang="en-US" altLang="ja-JP" sz="1400">
              <a:latin typeface="ＭＳ ゴシック" pitchFamily="49" charset="-128"/>
              <a:ea typeface="ＭＳ ゴシック" pitchFamily="49" charset="-128"/>
            </a:rPr>
            <a:t>1.30</a:t>
          </a:r>
          <a:r>
            <a:rPr kumimoji="1" lang="ja-JP" altLang="en-US" sz="1400">
              <a:latin typeface="ＭＳ ゴシック" pitchFamily="49" charset="-128"/>
              <a:ea typeface="ＭＳ ゴシック" pitchFamily="49" charset="-128"/>
            </a:rPr>
            <a:t>％、実質収支額は</a:t>
          </a:r>
          <a:r>
            <a:rPr kumimoji="1" lang="en-US" altLang="ja-JP" sz="1400">
              <a:latin typeface="ＭＳ ゴシック" pitchFamily="49" charset="-128"/>
              <a:ea typeface="ＭＳ ゴシック" pitchFamily="49" charset="-128"/>
            </a:rPr>
            <a:t>7.16</a:t>
          </a:r>
          <a:r>
            <a:rPr kumimoji="1" lang="ja-JP" altLang="en-US" sz="1400">
              <a:latin typeface="ＭＳ ゴシック" pitchFamily="49" charset="-128"/>
              <a:ea typeface="ＭＳ ゴシック" pitchFamily="49" charset="-128"/>
            </a:rPr>
            <a:t>％と共に前年度より改善した一方、財政調整基金残高比率は</a:t>
          </a:r>
          <a:r>
            <a:rPr kumimoji="1" lang="en-US" altLang="ja-JP" sz="1400">
              <a:latin typeface="ＭＳ ゴシック" pitchFamily="49" charset="-128"/>
              <a:ea typeface="ＭＳ ゴシック" pitchFamily="49" charset="-128"/>
            </a:rPr>
            <a:t>38.18</a:t>
          </a:r>
          <a:r>
            <a:rPr kumimoji="1" lang="ja-JP" altLang="en-US" sz="1400">
              <a:latin typeface="ＭＳ ゴシック" pitchFamily="49" charset="-128"/>
              <a:ea typeface="ＭＳ ゴシック" pitchFamily="49" charset="-128"/>
            </a:rPr>
            <a:t>％と微減した。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宇城広域連合の大型施設整備に係る建設費と公債費負担金について、令和</a:t>
          </a:r>
          <a:r>
            <a:rPr kumimoji="1" lang="en-US" altLang="ja-JP" sz="1400">
              <a:latin typeface="ＭＳ ゴシック" pitchFamily="49" charset="-128"/>
              <a:ea typeface="ＭＳ ゴシック" pitchFamily="49" charset="-128"/>
            </a:rPr>
            <a:t>32</a:t>
          </a:r>
          <a:r>
            <a:rPr kumimoji="1" lang="ja-JP" altLang="en-US" sz="1400">
              <a:latin typeface="ＭＳ ゴシック" pitchFamily="49" charset="-128"/>
              <a:ea typeface="ＭＳ ゴシック" pitchFamily="49" charset="-128"/>
            </a:rPr>
            <a:t>年度まで約</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億円の一般財源が必要となると予測され、財政調整基金額は今後減少していく見込みである。将来負担を見据えた基金の温存と適正な財政運営を継続していく。</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熊本県美里町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年度決算においても、全会計で実質収支が黒字となり、連結実質赤字比率は発生していない。一般会計は</a:t>
          </a:r>
          <a:r>
            <a:rPr kumimoji="1" lang="en-US" altLang="ja-JP" sz="1400">
              <a:latin typeface="ＭＳ ゴシック" pitchFamily="49" charset="-128"/>
              <a:ea typeface="ＭＳ ゴシック" pitchFamily="49" charset="-128"/>
            </a:rPr>
            <a:t>5.22</a:t>
          </a:r>
          <a:r>
            <a:rPr kumimoji="1" lang="ja-JP" altLang="en-US" sz="1400">
              <a:latin typeface="ＭＳ ゴシック" pitchFamily="49" charset="-128"/>
              <a:ea typeface="ＭＳ ゴシック" pitchFamily="49" charset="-128"/>
            </a:rPr>
            <a:t>％から</a:t>
          </a:r>
          <a:r>
            <a:rPr kumimoji="1" lang="en-US" altLang="ja-JP" sz="1400">
              <a:latin typeface="ＭＳ ゴシック" pitchFamily="49" charset="-128"/>
              <a:ea typeface="ＭＳ ゴシック" pitchFamily="49" charset="-128"/>
            </a:rPr>
            <a:t>7.16</a:t>
          </a:r>
          <a:r>
            <a:rPr kumimoji="1" lang="ja-JP" altLang="en-US" sz="1400">
              <a:latin typeface="ＭＳ ゴシック" pitchFamily="49" charset="-128"/>
              <a:ea typeface="ＭＳ ゴシック" pitchFamily="49" charset="-128"/>
            </a:rPr>
            <a:t>％へと黒字幅が増加しているが、これは令和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より簡易水道事業特別会計と生活排水特別会計が公営企業会計へ移行したことに伴い、基準外繰出金が補助金となったことが大きく影響していると考えられる。将来的な人口減少を見据え、これら公営企業の独立採算性を高めるための使用料適正化や経営効率化が引き続き急務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熊本県美里町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実質公債費比率の分子となる実質負担額は</a:t>
          </a:r>
          <a:r>
            <a:rPr kumimoji="1" lang="en-US" altLang="ja-JP" sz="1400">
              <a:latin typeface="ＭＳ ゴシック" pitchFamily="49" charset="-128"/>
              <a:ea typeface="ＭＳ ゴシック" pitchFamily="49" charset="-128"/>
            </a:rPr>
            <a:t>359</a:t>
          </a:r>
          <a:r>
            <a:rPr kumimoji="1" lang="ja-JP" altLang="en-US" sz="1400">
              <a:latin typeface="ＭＳ ゴシック" pitchFamily="49" charset="-128"/>
              <a:ea typeface="ＭＳ ゴシック" pitchFamily="49" charset="-128"/>
            </a:rPr>
            <a:t>百万円となり、前年度から減少に転じた。元利償還金等は</a:t>
          </a:r>
          <a:r>
            <a:rPr kumimoji="1" lang="en-US" altLang="ja-JP" sz="1400">
              <a:latin typeface="ＭＳ ゴシック" pitchFamily="49" charset="-128"/>
              <a:ea typeface="ＭＳ ゴシック" pitchFamily="49" charset="-128"/>
            </a:rPr>
            <a:t>1090</a:t>
          </a:r>
          <a:r>
            <a:rPr kumimoji="1" lang="ja-JP" altLang="en-US" sz="1400">
              <a:latin typeface="ＭＳ ゴシック" pitchFamily="49" charset="-128"/>
              <a:ea typeface="ＭＳ ゴシック" pitchFamily="49" charset="-128"/>
            </a:rPr>
            <a:t>百万円と増加が続いているが、公営企業債への繰出金の減少に加え、地方交付税措置される算入公債費等が</a:t>
          </a:r>
          <a:r>
            <a:rPr kumimoji="1" lang="en-US" altLang="ja-JP" sz="1400">
              <a:latin typeface="ＭＳ ゴシック" pitchFamily="49" charset="-128"/>
              <a:ea typeface="ＭＳ ゴシック" pitchFamily="49" charset="-128"/>
            </a:rPr>
            <a:t>854</a:t>
          </a:r>
          <a:r>
            <a:rPr kumimoji="1" lang="ja-JP" altLang="en-US" sz="1400">
              <a:latin typeface="ＭＳ ゴシック" pitchFamily="49" charset="-128"/>
              <a:ea typeface="ＭＳ ゴシック" pitchFamily="49" charset="-128"/>
            </a:rPr>
            <a:t>百万円へ増加したことが負担軽減に寄与した。交付税措置の高い充当により一般財源への実質負担の抑制を図っているものの、実質交際費率（</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ヵ年平均）は</a:t>
          </a:r>
          <a:r>
            <a:rPr kumimoji="1" lang="en-US" altLang="ja-JP" sz="1400">
              <a:latin typeface="ＭＳ ゴシック" pitchFamily="49" charset="-128"/>
              <a:ea typeface="ＭＳ ゴシック" pitchFamily="49" charset="-128"/>
            </a:rPr>
            <a:t>9.2</a:t>
          </a:r>
          <a:r>
            <a:rPr kumimoji="1" lang="ja-JP" altLang="en-US" sz="1400">
              <a:latin typeface="ＭＳ ゴシック" pitchFamily="49" charset="-128"/>
              <a:ea typeface="ＭＳ ゴシック" pitchFamily="49" charset="-128"/>
            </a:rPr>
            <a:t>％と上昇しているため、今後も計画的な財政運営に努める。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熊本県美里町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地方債現在高、組合等負担等見込額、退職手当負担見込額が減少したことにより、将来負担比率の分子が大きく減少した。</a:t>
          </a:r>
          <a:r>
            <a:rPr kumimoji="1" lang="ja-JP" altLang="en-US" sz="1400" b="0" i="0" u="none" strike="noStrike">
              <a:solidFill>
                <a:schemeClr val="dk1"/>
              </a:solidFill>
              <a:effectLst/>
              <a:latin typeface="ＭＳ ゴシック" pitchFamily="49" charset="-128"/>
              <a:ea typeface="ＭＳ ゴシック" pitchFamily="49" charset="-128"/>
              <a:cs typeface="+mn-cs"/>
            </a:rPr>
            <a:t>また、基準財政需要額算入見込額が</a:t>
          </a:r>
          <a:r>
            <a:rPr kumimoji="1" lang="en-US" altLang="ja-JP" sz="1400" b="0" i="0" u="none" strike="noStrike">
              <a:solidFill>
                <a:schemeClr val="dk1"/>
              </a:solidFill>
              <a:effectLst/>
              <a:latin typeface="ＭＳ ゴシック" pitchFamily="49" charset="-128"/>
              <a:ea typeface="ＭＳ ゴシック" pitchFamily="49" charset="-128"/>
              <a:cs typeface="+mn-cs"/>
            </a:rPr>
            <a:t>753</a:t>
          </a:r>
          <a:r>
            <a:rPr kumimoji="1" lang="ja-JP" altLang="en-US" sz="1400" b="0" i="0" u="none" strike="noStrike">
              <a:solidFill>
                <a:schemeClr val="dk1"/>
              </a:solidFill>
              <a:effectLst/>
              <a:latin typeface="ＭＳ ゴシック" pitchFamily="49" charset="-128"/>
              <a:ea typeface="ＭＳ ゴシック" pitchFamily="49" charset="-128"/>
              <a:cs typeface="+mn-cs"/>
            </a:rPr>
            <a:t>百万の増となっていることも将来負担率の減少に大きく寄与している。</a:t>
          </a:r>
          <a:endParaRPr kumimoji="1" lang="en-US" altLang="ja-JP" sz="1400" b="0" i="0" u="none" strike="noStrike">
            <a:solidFill>
              <a:schemeClr val="dk1"/>
            </a:solidFill>
            <a:effectLst/>
            <a:latin typeface="ＭＳ ゴシック" pitchFamily="49" charset="-128"/>
            <a:ea typeface="ＭＳ ゴシック" pitchFamily="49" charset="-128"/>
            <a:cs typeface="+mn-cs"/>
          </a:endParaRPr>
        </a:p>
        <a:p>
          <a:r>
            <a:rPr kumimoji="1" lang="ja-JP" altLang="en-US" sz="1400" b="0" i="0" u="none" strike="noStrike">
              <a:solidFill>
                <a:schemeClr val="dk1"/>
              </a:solidFill>
              <a:effectLst/>
              <a:latin typeface="ＭＳ ゴシック" pitchFamily="49" charset="-128"/>
              <a:ea typeface="ＭＳ ゴシック" pitchFamily="49" charset="-128"/>
              <a:cs typeface="+mn-cs"/>
            </a:rPr>
            <a:t>　しかし、令和</a:t>
          </a:r>
          <a:r>
            <a:rPr kumimoji="1" lang="en-US" altLang="ja-JP" sz="1400" b="0" i="0" u="none" strike="noStrike">
              <a:solidFill>
                <a:schemeClr val="dk1"/>
              </a:solidFill>
              <a:effectLst/>
              <a:latin typeface="ＭＳ ゴシック" pitchFamily="49" charset="-128"/>
              <a:ea typeface="ＭＳ ゴシック" pitchFamily="49" charset="-128"/>
              <a:cs typeface="+mn-cs"/>
            </a:rPr>
            <a:t>5</a:t>
          </a:r>
          <a:r>
            <a:rPr kumimoji="1" lang="ja-JP" altLang="en-US" sz="1400" b="0" i="0" u="none" strike="noStrike">
              <a:solidFill>
                <a:schemeClr val="dk1"/>
              </a:solidFill>
              <a:effectLst/>
              <a:latin typeface="ＭＳ ゴシック" pitchFamily="49" charset="-128"/>
              <a:ea typeface="ＭＳ ゴシック" pitchFamily="49" charset="-128"/>
              <a:cs typeface="+mn-cs"/>
            </a:rPr>
            <a:t>年度に開始した中央地区の水道事業に係る地方債の償還開始に伴う地方債残高の上昇や、宇城広域連合の大型施設整備に伴う負担金の増加が見込まれており、今後、将来負担の増加が懸念される。</a:t>
          </a:r>
          <a:endParaRPr kumimoji="1" lang="en-US" altLang="ja-JP" sz="1400" b="0" i="0" u="none" strike="noStrike">
            <a:solidFill>
              <a:schemeClr val="dk1"/>
            </a:solidFill>
            <a:effectLst/>
            <a:latin typeface="ＭＳ ゴシック" pitchFamily="49" charset="-128"/>
            <a:ea typeface="ＭＳ ゴシック" pitchFamily="49" charset="-128"/>
            <a:cs typeface="+mn-cs"/>
          </a:endParaRPr>
        </a:p>
        <a:p>
          <a:r>
            <a:rPr kumimoji="1" lang="ja-JP" altLang="en-US" sz="1400" b="0" i="0" u="none" strike="noStrike">
              <a:solidFill>
                <a:schemeClr val="dk1"/>
              </a:solidFill>
              <a:effectLst/>
              <a:latin typeface="ＭＳ ゴシック" pitchFamily="49" charset="-128"/>
              <a:ea typeface="ＭＳ ゴシック" pitchFamily="49" charset="-128"/>
              <a:cs typeface="+mn-cs"/>
            </a:rPr>
            <a:t>　また、宇城広域連合の大型施設整備費のための基金取り崩しが進んでいる状況にあるため、今後も引き続き後年度の負担軽減に備えた計画的な財政運営に努めていく。</a:t>
          </a:r>
          <a:endParaRPr kumimoji="1" lang="en-US" altLang="ja-JP" sz="1400" b="0" i="0" u="none" strike="noStrike">
            <a:solidFill>
              <a:schemeClr val="dk1"/>
            </a:solidFill>
            <a:effectLst/>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熊本県美里町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全体では前年度とほぼ同額となった。増減の内訳として主なものは、増加となったものが、水道事業基金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百万円、地域振興基金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百万円の増となっており、取崩しを行い減額となったものは、財政調整基金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百万円、公共施設整備基金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百万円の減となった。水道事業基金では、水道未普及地域の旧中央地区への水道拡張事業に備えて積立てを行っている。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短期的には歳計剰余金処分による積立を原則とし、中期的には宇城広域連合の大型施設整備（汚泥再処理センター・消防施設「三角分署・美里分署」・エネルギー回収型廃棄物処理施設）等に要する建設費・公債費負担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億円強の一般財源を要すると予測され、減債基金での対応も限られてくるため減少していくものと見込んでいる。減債基金については、宇城広域連合の大型施設整備に係る公債費負担見込額が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億円を超え、平準化を図るために取崩しによる基金の減少が見込まれるが、適宜、可能な範囲で増額を図り、後年度の負担軽減に備えたい。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地域振興基金の使途は町の振興及び地域活性化事業の費用に充てることとなっている。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水道事業基金の使途は水道施設の整備に要する経費及び簡易水道事業にかかる町債の償還の財源に充てることとなっている。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公共施設整備基金の使途は公共施設の整備に要する経費に充てることとなっている。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ふるさと応援基金については、美里町振興計画の基本計画に掲げる事業等の費用に充てることとなっている。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地域福祉基金については、地域福祉推進事業の費用に充てることとなっている。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百万円の積立てに対し、合併</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周年記念関連業務、農業振興地域整備計画基礎調査業務、地域福祉活動計画策定業務等の地域振興事業への取り崩しを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水道事業基金は、今後の町内の水道未普及地域の解消事業推進のために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百万円積み立てたため増加となっている。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ふるさと応援基金は、ふるさと納税による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百万円の積立てに対し、対象事業の財源として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美里町公共施設等マネジメント計画及び個別施設計画に沿った事業実施時期に必要額を確保できるように公共施設整備基金を取り崩していくが、更新・除却等に係る費用が高額になるため可能な範囲で積立による増額を図りたい。また、水道事業基金については令和５年度から開始した中央北地区の拡張工事に係る事業費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億円を超える見込みであり、繰り入れて事業を行いながらも可能な限り基金の積立額を増額したい。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運用益及び決算に伴う積立金等で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宇城広域連合の大型施設整備にかかる建設費・公債費負担金により今後も取り崩しが見込まれるが、積立については毎年度の決算状況を踏まえ、歳出剰余金処分での積立を基本とし、合併当初持ち寄った額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百万円を下回らないよう標準財政規模の４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程度を目安としている。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減債基金については公債費が令和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億円を超える高水準で推移することから、公債費負担の平準化を図るため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百万円を繰入れた。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宇城広域連合の大型施設整備に係る公債費負担見込額が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億円を超え、平準化を図るために取崩しにより基金の減少が見込まれるが、適宜、可能な範囲で増額を図り、後年度の負担軽減に備えたい。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6640E6B-5310-420A-9CAA-D42F728170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32D2BB7-1233-4ECE-A0B4-BB5EF21E34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FEB7E23-E140-4D4C-AE3C-189141E2148B}"/>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C99CB48-7CF1-4E86-8DD5-A100A113D2E1}"/>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1C51CAA-032C-4F00-8B4D-82E6861B817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29E5834-E331-4CE0-A25D-282C28C1AB6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78834968-E262-4118-91DB-18407ACB7B6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E1C51108-0874-41F7-8A83-E52B5EB5DB08}"/>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27DC551-9666-4EDA-BA5F-347FD603F21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D7998B6-4EEF-4A9D-8D5C-E6BAD4B8DF5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A2A6E1C8-46B3-4262-8650-28697EC97A0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CF28703-40ED-4250-8E6F-547F0ADDCABE}"/>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A4C2B6E-295B-4AE9-8D73-0B0FDC5C1FF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2221C7DD-2FCF-44BD-9962-FCAFF53C13AB}"/>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AD9503C7-F7E9-4500-922F-A36ABBBC5271}"/>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041CF7B-AF3E-44D3-90CF-D2CEC4EA941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4415B50D-F540-4942-9C61-F9D6D6721C0F}"/>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C75EB83-4627-44BD-BB48-C1538C3A21D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4960334-76FA-47F8-BAE4-95EB7D82D15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51BE11B-4F26-45B6-B044-A3392D388B1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6150DE25-3002-4108-A2C5-3D5619E8DD8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8A0B1C8-E406-4141-B16A-8A36264E71A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D5CD4E3-CEF2-4A9D-A407-3549CAFA60F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1478122-B5C8-4EE5-A926-9F74C1F6BC3C}"/>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E8FA4BAC-BD51-4D1E-9406-DAFD6DA1E8A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D6B1808-0EFE-4A6E-864E-2040630B0DD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52CB7AF-73CF-4E27-85A9-5FF46BB1006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1AA73CF-1D46-465B-B847-ACC822F9178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228B60B5-F820-4D4F-9AB8-33A82E24945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1E70C69-F565-4913-AC05-7E5ED79D75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5256424-DCEC-4367-841E-2495EF9B7A8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A6496A4-4A6F-4B41-A790-5E48D197632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A7A37919-FFBD-449F-88D8-9278BFEC645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288A600-791A-40C7-9D1C-C0048C4689B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21820E46-D477-4D6A-8839-EB14602BD0D3}"/>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5178550-4C2B-42F2-B520-E62CD9E78AB6}"/>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1561F5C0-AF89-463B-8E65-4DECF26E915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F23F1BE2-E4EC-4A77-B967-3B9C7768B08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DF50064-521C-48AA-AF31-8A445F288AD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1B4233C-88C8-42B0-AD0F-388026061E5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762C06D-6233-4099-9880-8862BDAD3F7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1852532-9189-442D-AFC1-50AACA317C4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B33A729-711B-45DF-B1FC-C11591DBB71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490352C-3A1D-4C62-9C85-537129884C1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1CB4EC4-4EF4-44DF-84F9-294CFDBD710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5987362-07E5-42C2-8068-70344295C467}"/>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B7C4DC6-859A-4F3A-BAE3-14F97D2D9FC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C0E7BA4-3546-4252-B0CF-8CA1DA81AF86}"/>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C4141812-E0E3-46A3-9DA0-AE71C463D503}"/>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8EB2FCF-FA13-460B-B09C-B5853F0F1AD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E9BEDBAE-C387-4DF0-A813-95EE6AADC07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F44A5128-BF62-4825-A595-A0EFF9D8103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DDACC6F-AEEB-438F-962D-3F06710523D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FBAAAEA-21DE-4E67-9C9D-710340645B6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928BF5B-AE21-4123-BE76-28E8B0CFD1A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A20D6966-841C-4CEE-85CE-02453AA5EF8A}"/>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4CA0553-44AC-4DAB-8372-A6B158E443A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類似団体内平均値よりも</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％低い値となっているが、個別の償却率を見てみると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公営住宅</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で</a:t>
          </a:r>
          <a:r>
            <a:rPr kumimoji="1" lang="en-US" altLang="ja-JP" sz="1100">
              <a:latin typeface="ＭＳ Ｐゴシック" panose="020B0600070205080204" pitchFamily="50" charset="-128"/>
              <a:ea typeface="ＭＳ Ｐゴシック" panose="020B0600070205080204" pitchFamily="50" charset="-128"/>
            </a:rPr>
            <a:t>75.0</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公民館</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で</a:t>
          </a:r>
          <a:r>
            <a:rPr kumimoji="1" lang="en-US" altLang="ja-JP" sz="1100">
              <a:latin typeface="ＭＳ Ｐゴシック" panose="020B0600070205080204" pitchFamily="50" charset="-128"/>
              <a:ea typeface="ＭＳ Ｐゴシック" panose="020B0600070205080204" pitchFamily="50" charset="-128"/>
            </a:rPr>
            <a:t>80.3</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福祉施設</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で</a:t>
          </a:r>
          <a:r>
            <a:rPr kumimoji="1" lang="en-US" altLang="ja-JP" sz="1100">
              <a:latin typeface="ＭＳ Ｐゴシック" panose="020B0600070205080204" pitchFamily="50" charset="-128"/>
              <a:ea typeface="ＭＳ Ｐゴシック" panose="020B0600070205080204" pitchFamily="50" charset="-128"/>
            </a:rPr>
            <a:t>76.1</a:t>
          </a:r>
          <a:r>
            <a:rPr kumimoji="1" lang="ja-JP" altLang="en-US" sz="1100">
              <a:latin typeface="ＭＳ Ｐゴシック" panose="020B0600070205080204" pitchFamily="50" charset="-128"/>
              <a:ea typeface="ＭＳ Ｐゴシック" panose="020B0600070205080204" pitchFamily="50" charset="-128"/>
            </a:rPr>
            <a:t>％など、類似団体内平均値を上回る高い数値となっている。後年度の計画的な改修のため「公共施設整備基金」への積立て等により財源の確保に努める。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F30D5CA-76CC-4E11-AE64-6CCBFD017B8C}"/>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380F23B-51B6-4A12-BC2E-9C8F9338D99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F7A4D9E1-F79D-491B-9142-60D74BA15975}"/>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AE00B796-F539-4C86-A5F5-3D8B70897579}"/>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63" name="テキスト ボックス 62">
          <a:extLst>
            <a:ext uri="{FF2B5EF4-FFF2-40B4-BE49-F238E27FC236}">
              <a16:creationId xmlns:a16="http://schemas.microsoft.com/office/drawing/2014/main" id="{3C41077A-83A6-4D4A-88DC-C9922AF2EE09}"/>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728AF583-5DBA-4C46-A6EE-6A73A3F69F0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FF1F1496-7410-42CA-82AA-2EA46C29019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77D01AFB-AADA-4166-82E9-143C10D30645}"/>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D4AFF62D-C54C-4D04-9493-9024DDE87B2B}"/>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E1AA7DC0-1ED9-4A90-8ED7-5CDA3E8AEF55}"/>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1D4ABC0F-3560-4C51-A0F0-C4356F96A57C}"/>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749150BE-4ACE-4DAA-A10A-9E11A4BB2D6B}"/>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775CC0FA-789C-423B-B557-82A1CB7B672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4C04FB76-F628-42E5-9648-D05500EB5B8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73" name="直線コネクタ 72">
          <a:extLst>
            <a:ext uri="{FF2B5EF4-FFF2-40B4-BE49-F238E27FC236}">
              <a16:creationId xmlns:a16="http://schemas.microsoft.com/office/drawing/2014/main" id="{D79D3642-78BE-4187-B5F5-A8FC96E1B485}"/>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74" name="有形固定資産減価償却率最小値テキスト">
          <a:extLst>
            <a:ext uri="{FF2B5EF4-FFF2-40B4-BE49-F238E27FC236}">
              <a16:creationId xmlns:a16="http://schemas.microsoft.com/office/drawing/2014/main" id="{77526A75-50C7-489B-9DE2-2800477B6F31}"/>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75" name="直線コネクタ 74">
          <a:extLst>
            <a:ext uri="{FF2B5EF4-FFF2-40B4-BE49-F238E27FC236}">
              <a16:creationId xmlns:a16="http://schemas.microsoft.com/office/drawing/2014/main" id="{E476AB68-36C7-4EA0-BDF1-C25112DD5999}"/>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76" name="有形固定資産減価償却率最大値テキスト">
          <a:extLst>
            <a:ext uri="{FF2B5EF4-FFF2-40B4-BE49-F238E27FC236}">
              <a16:creationId xmlns:a16="http://schemas.microsoft.com/office/drawing/2014/main" id="{D66BC6C5-4CC8-449E-BE6C-667C16CF7161}"/>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77" name="直線コネクタ 76">
          <a:extLst>
            <a:ext uri="{FF2B5EF4-FFF2-40B4-BE49-F238E27FC236}">
              <a16:creationId xmlns:a16="http://schemas.microsoft.com/office/drawing/2014/main" id="{5C50267C-8B89-4698-A0A0-C6778D49F663}"/>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78" name="有形固定資産減価償却率平均値テキスト">
          <a:extLst>
            <a:ext uri="{FF2B5EF4-FFF2-40B4-BE49-F238E27FC236}">
              <a16:creationId xmlns:a16="http://schemas.microsoft.com/office/drawing/2014/main" id="{1E44FABD-DC0A-4C12-A8D8-B42DA6CB70EF}"/>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79" name="フローチャート: 判断 78">
          <a:extLst>
            <a:ext uri="{FF2B5EF4-FFF2-40B4-BE49-F238E27FC236}">
              <a16:creationId xmlns:a16="http://schemas.microsoft.com/office/drawing/2014/main" id="{766924B6-3ABB-4B0E-BBBC-9951151102D6}"/>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80" name="フローチャート: 判断 79">
          <a:extLst>
            <a:ext uri="{FF2B5EF4-FFF2-40B4-BE49-F238E27FC236}">
              <a16:creationId xmlns:a16="http://schemas.microsoft.com/office/drawing/2014/main" id="{EBB7AFCD-EAC1-46F3-A798-2A52A20A7E15}"/>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81" name="フローチャート: 判断 80">
          <a:extLst>
            <a:ext uri="{FF2B5EF4-FFF2-40B4-BE49-F238E27FC236}">
              <a16:creationId xmlns:a16="http://schemas.microsoft.com/office/drawing/2014/main" id="{C973CEF5-1AD9-4B77-9FDD-B1D1406A76AB}"/>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82" name="フローチャート: 判断 81">
          <a:extLst>
            <a:ext uri="{FF2B5EF4-FFF2-40B4-BE49-F238E27FC236}">
              <a16:creationId xmlns:a16="http://schemas.microsoft.com/office/drawing/2014/main" id="{591F5775-B0A6-43F0-90BE-575A699AAF2A}"/>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52E17A6D-9917-48A8-A050-B85F4D712313}"/>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72A5E89-B1D6-4A51-BA5E-EA4FCB76073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FAEAFC0-997E-4AED-BFF3-89671D7B966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EEF42AA-ADFE-49B9-B4EA-4591200A9FF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C64E1216-8682-4D8C-BCBB-12B3F89117C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0F49D2F-EDA0-4ACE-A072-D29C727C003B}"/>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23495</xdr:rowOff>
    </xdr:from>
    <xdr:to>
      <xdr:col>23</xdr:col>
      <xdr:colOff>136525</xdr:colOff>
      <xdr:row>30</xdr:row>
      <xdr:rowOff>125095</xdr:rowOff>
    </xdr:to>
    <xdr:sp macro="" textlink="">
      <xdr:nvSpPr>
        <xdr:cNvPr id="89" name="楕円 88">
          <a:extLst>
            <a:ext uri="{FF2B5EF4-FFF2-40B4-BE49-F238E27FC236}">
              <a16:creationId xmlns:a16="http://schemas.microsoft.com/office/drawing/2014/main" id="{573A4D40-739C-424B-B38D-A1339BFBBA8E}"/>
            </a:ext>
          </a:extLst>
        </xdr:cNvPr>
        <xdr:cNvSpPr/>
      </xdr:nvSpPr>
      <xdr:spPr>
        <a:xfrm>
          <a:off x="4711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46372</xdr:rowOff>
    </xdr:from>
    <xdr:ext cx="405111" cy="259045"/>
    <xdr:sp macro="" textlink="">
      <xdr:nvSpPr>
        <xdr:cNvPr id="90" name="有形固定資産減価償却率該当値テキスト">
          <a:extLst>
            <a:ext uri="{FF2B5EF4-FFF2-40B4-BE49-F238E27FC236}">
              <a16:creationId xmlns:a16="http://schemas.microsoft.com/office/drawing/2014/main" id="{1E13E64F-6F15-48CF-969D-51F02F8AABCD}"/>
            </a:ext>
          </a:extLst>
        </xdr:cNvPr>
        <xdr:cNvSpPr txBox="1"/>
      </xdr:nvSpPr>
      <xdr:spPr>
        <a:xfrm>
          <a:off x="4813300"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164719</xdr:rowOff>
    </xdr:from>
    <xdr:to>
      <xdr:col>19</xdr:col>
      <xdr:colOff>187325</xdr:colOff>
      <xdr:row>30</xdr:row>
      <xdr:rowOff>94869</xdr:rowOff>
    </xdr:to>
    <xdr:sp macro="" textlink="">
      <xdr:nvSpPr>
        <xdr:cNvPr id="91" name="楕円 90">
          <a:extLst>
            <a:ext uri="{FF2B5EF4-FFF2-40B4-BE49-F238E27FC236}">
              <a16:creationId xmlns:a16="http://schemas.microsoft.com/office/drawing/2014/main" id="{C888D2B1-88D0-4AB9-8492-B7E302912428}"/>
            </a:ext>
          </a:extLst>
        </xdr:cNvPr>
        <xdr:cNvSpPr/>
      </xdr:nvSpPr>
      <xdr:spPr>
        <a:xfrm>
          <a:off x="4000500" y="590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44069</xdr:rowOff>
    </xdr:from>
    <xdr:to>
      <xdr:col>23</xdr:col>
      <xdr:colOff>85725</xdr:colOff>
      <xdr:row>30</xdr:row>
      <xdr:rowOff>74295</xdr:rowOff>
    </xdr:to>
    <xdr:cxnSp macro="">
      <xdr:nvCxnSpPr>
        <xdr:cNvPr id="92" name="直線コネクタ 91">
          <a:extLst>
            <a:ext uri="{FF2B5EF4-FFF2-40B4-BE49-F238E27FC236}">
              <a16:creationId xmlns:a16="http://schemas.microsoft.com/office/drawing/2014/main" id="{3EE6D374-B36B-4854-9F2C-04289965AC19}"/>
            </a:ext>
          </a:extLst>
        </xdr:cNvPr>
        <xdr:cNvCxnSpPr/>
      </xdr:nvCxnSpPr>
      <xdr:spPr>
        <a:xfrm>
          <a:off x="4051300" y="5959094"/>
          <a:ext cx="7112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134493</xdr:rowOff>
    </xdr:from>
    <xdr:to>
      <xdr:col>15</xdr:col>
      <xdr:colOff>187325</xdr:colOff>
      <xdr:row>30</xdr:row>
      <xdr:rowOff>64643</xdr:rowOff>
    </xdr:to>
    <xdr:sp macro="" textlink="">
      <xdr:nvSpPr>
        <xdr:cNvPr id="93" name="楕円 92">
          <a:extLst>
            <a:ext uri="{FF2B5EF4-FFF2-40B4-BE49-F238E27FC236}">
              <a16:creationId xmlns:a16="http://schemas.microsoft.com/office/drawing/2014/main" id="{3D1E8587-B0D5-4949-9B80-C51063817BC9}"/>
            </a:ext>
          </a:extLst>
        </xdr:cNvPr>
        <xdr:cNvSpPr/>
      </xdr:nvSpPr>
      <xdr:spPr>
        <a:xfrm>
          <a:off x="3238500" y="587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13843</xdr:rowOff>
    </xdr:from>
    <xdr:to>
      <xdr:col>19</xdr:col>
      <xdr:colOff>136525</xdr:colOff>
      <xdr:row>30</xdr:row>
      <xdr:rowOff>44069</xdr:rowOff>
    </xdr:to>
    <xdr:cxnSp macro="">
      <xdr:nvCxnSpPr>
        <xdr:cNvPr id="94" name="直線コネクタ 93">
          <a:extLst>
            <a:ext uri="{FF2B5EF4-FFF2-40B4-BE49-F238E27FC236}">
              <a16:creationId xmlns:a16="http://schemas.microsoft.com/office/drawing/2014/main" id="{0B881F3F-6101-4A9A-801D-9ECCD3405EF0}"/>
            </a:ext>
          </a:extLst>
        </xdr:cNvPr>
        <xdr:cNvCxnSpPr/>
      </xdr:nvCxnSpPr>
      <xdr:spPr>
        <a:xfrm>
          <a:off x="3289300" y="5928868"/>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108585</xdr:rowOff>
    </xdr:from>
    <xdr:to>
      <xdr:col>11</xdr:col>
      <xdr:colOff>187325</xdr:colOff>
      <xdr:row>30</xdr:row>
      <xdr:rowOff>38735</xdr:rowOff>
    </xdr:to>
    <xdr:sp macro="" textlink="">
      <xdr:nvSpPr>
        <xdr:cNvPr id="95" name="楕円 94">
          <a:extLst>
            <a:ext uri="{FF2B5EF4-FFF2-40B4-BE49-F238E27FC236}">
              <a16:creationId xmlns:a16="http://schemas.microsoft.com/office/drawing/2014/main" id="{78ABBA74-3319-4977-876E-5DE6C6F51512}"/>
            </a:ext>
          </a:extLst>
        </xdr:cNvPr>
        <xdr:cNvSpPr/>
      </xdr:nvSpPr>
      <xdr:spPr>
        <a:xfrm>
          <a:off x="24765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159385</xdr:rowOff>
    </xdr:from>
    <xdr:to>
      <xdr:col>15</xdr:col>
      <xdr:colOff>136525</xdr:colOff>
      <xdr:row>30</xdr:row>
      <xdr:rowOff>13843</xdr:rowOff>
    </xdr:to>
    <xdr:cxnSp macro="">
      <xdr:nvCxnSpPr>
        <xdr:cNvPr id="96" name="直線コネクタ 95">
          <a:extLst>
            <a:ext uri="{FF2B5EF4-FFF2-40B4-BE49-F238E27FC236}">
              <a16:creationId xmlns:a16="http://schemas.microsoft.com/office/drawing/2014/main" id="{7BD08348-7718-430E-83F5-5F08B2D23C77}"/>
            </a:ext>
          </a:extLst>
        </xdr:cNvPr>
        <xdr:cNvCxnSpPr/>
      </xdr:nvCxnSpPr>
      <xdr:spPr>
        <a:xfrm>
          <a:off x="2527300" y="5902960"/>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80518</xdr:rowOff>
    </xdr:from>
    <xdr:to>
      <xdr:col>7</xdr:col>
      <xdr:colOff>187325</xdr:colOff>
      <xdr:row>30</xdr:row>
      <xdr:rowOff>10668</xdr:rowOff>
    </xdr:to>
    <xdr:sp macro="" textlink="">
      <xdr:nvSpPr>
        <xdr:cNvPr id="97" name="楕円 96">
          <a:extLst>
            <a:ext uri="{FF2B5EF4-FFF2-40B4-BE49-F238E27FC236}">
              <a16:creationId xmlns:a16="http://schemas.microsoft.com/office/drawing/2014/main" id="{F2F6E02D-7866-4BCB-97BC-D8AF5DB8AB58}"/>
            </a:ext>
          </a:extLst>
        </xdr:cNvPr>
        <xdr:cNvSpPr/>
      </xdr:nvSpPr>
      <xdr:spPr>
        <a:xfrm>
          <a:off x="1714500" y="582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131318</xdr:rowOff>
    </xdr:from>
    <xdr:to>
      <xdr:col>11</xdr:col>
      <xdr:colOff>136525</xdr:colOff>
      <xdr:row>29</xdr:row>
      <xdr:rowOff>159385</xdr:rowOff>
    </xdr:to>
    <xdr:cxnSp macro="">
      <xdr:nvCxnSpPr>
        <xdr:cNvPr id="98" name="直線コネクタ 97">
          <a:extLst>
            <a:ext uri="{FF2B5EF4-FFF2-40B4-BE49-F238E27FC236}">
              <a16:creationId xmlns:a16="http://schemas.microsoft.com/office/drawing/2014/main" id="{0E4DC16A-818D-49C5-8AA4-07D5326497F6}"/>
            </a:ext>
          </a:extLst>
        </xdr:cNvPr>
        <xdr:cNvCxnSpPr/>
      </xdr:nvCxnSpPr>
      <xdr:spPr>
        <a:xfrm>
          <a:off x="1765300" y="5874893"/>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99" name="n_1aveValue有形固定資産減価償却率">
          <a:extLst>
            <a:ext uri="{FF2B5EF4-FFF2-40B4-BE49-F238E27FC236}">
              <a16:creationId xmlns:a16="http://schemas.microsoft.com/office/drawing/2014/main" id="{62E22443-A6C8-4240-B2B4-6BEB23D7A286}"/>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100" name="n_2aveValue有形固定資産減価償却率">
          <a:extLst>
            <a:ext uri="{FF2B5EF4-FFF2-40B4-BE49-F238E27FC236}">
              <a16:creationId xmlns:a16="http://schemas.microsoft.com/office/drawing/2014/main" id="{5EBD9D70-5046-4524-B6B1-EF78D69FE6C1}"/>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101" name="n_3aveValue有形固定資産減価償却率">
          <a:extLst>
            <a:ext uri="{FF2B5EF4-FFF2-40B4-BE49-F238E27FC236}">
              <a16:creationId xmlns:a16="http://schemas.microsoft.com/office/drawing/2014/main" id="{DEF73380-A5F2-4D3B-9A2D-98FC01D51394}"/>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102" name="n_4aveValue有形固定資産減価償却率">
          <a:extLst>
            <a:ext uri="{FF2B5EF4-FFF2-40B4-BE49-F238E27FC236}">
              <a16:creationId xmlns:a16="http://schemas.microsoft.com/office/drawing/2014/main" id="{9EE5ED39-623E-4CDD-A4DF-6F741A868579}"/>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111396</xdr:rowOff>
    </xdr:from>
    <xdr:ext cx="405111" cy="259045"/>
    <xdr:sp macro="" textlink="">
      <xdr:nvSpPr>
        <xdr:cNvPr id="103" name="n_1mainValue有形固定資産減価償却率">
          <a:extLst>
            <a:ext uri="{FF2B5EF4-FFF2-40B4-BE49-F238E27FC236}">
              <a16:creationId xmlns:a16="http://schemas.microsoft.com/office/drawing/2014/main" id="{D2423D9C-7428-4B44-9034-995F8094D570}"/>
            </a:ext>
          </a:extLst>
        </xdr:cNvPr>
        <xdr:cNvSpPr txBox="1"/>
      </xdr:nvSpPr>
      <xdr:spPr>
        <a:xfrm>
          <a:off x="3836044" y="5683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81170</xdr:rowOff>
    </xdr:from>
    <xdr:ext cx="405111" cy="259045"/>
    <xdr:sp macro="" textlink="">
      <xdr:nvSpPr>
        <xdr:cNvPr id="104" name="n_2mainValue有形固定資産減価償却率">
          <a:extLst>
            <a:ext uri="{FF2B5EF4-FFF2-40B4-BE49-F238E27FC236}">
              <a16:creationId xmlns:a16="http://schemas.microsoft.com/office/drawing/2014/main" id="{60EDCF34-1771-4187-847E-91F7267962AF}"/>
            </a:ext>
          </a:extLst>
        </xdr:cNvPr>
        <xdr:cNvSpPr txBox="1"/>
      </xdr:nvSpPr>
      <xdr:spPr>
        <a:xfrm>
          <a:off x="3086744" y="5653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105" name="n_3mainValue有形固定資産減価償却率">
          <a:extLst>
            <a:ext uri="{FF2B5EF4-FFF2-40B4-BE49-F238E27FC236}">
              <a16:creationId xmlns:a16="http://schemas.microsoft.com/office/drawing/2014/main" id="{A4ECA7E5-62F3-4C6E-84B2-D6EB83B05218}"/>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27195</xdr:rowOff>
    </xdr:from>
    <xdr:ext cx="405111" cy="259045"/>
    <xdr:sp macro="" textlink="">
      <xdr:nvSpPr>
        <xdr:cNvPr id="106" name="n_4mainValue有形固定資産減価償却率">
          <a:extLst>
            <a:ext uri="{FF2B5EF4-FFF2-40B4-BE49-F238E27FC236}">
              <a16:creationId xmlns:a16="http://schemas.microsoft.com/office/drawing/2014/main" id="{719550F0-C56A-414D-8757-F68BBDB16DBB}"/>
            </a:ext>
          </a:extLst>
        </xdr:cNvPr>
        <xdr:cNvSpPr txBox="1"/>
      </xdr:nvSpPr>
      <xdr:spPr>
        <a:xfrm>
          <a:off x="1562744" y="5599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A0DEBA5-91B7-441E-BDE4-BCD0C51D1ED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D197C743-D86E-41FF-8851-D769B88447C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52557C4-3475-46C4-B3D2-C569E090DC6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34BF6548-3BD0-4A5F-89D1-3BE03449385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EF95405B-E65D-4261-AC3E-46F83A7B57C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BE71548F-B593-43A4-8552-740EC15DDA3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4E4D069C-B9DF-40BD-9EFE-CD64BB8B2CE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308EE266-BDAD-4E46-8584-4810B737C06D}"/>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1AF82447-50C3-44C3-89FB-8D08DEE78DE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F2CEAB00-D5A2-4F1E-8A4C-0082AF94C22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30A584F-4626-47AF-98C1-07F0B19CCAC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8257E17-CB52-4FE2-A356-D61E4BD3C17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3F9DF0C1-28F6-423D-BC9D-AAEEB473900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債務償還比率については、類似団体内平均値より</a:t>
          </a:r>
          <a:r>
            <a:rPr kumimoji="1" lang="en-US" altLang="ja-JP" sz="1100">
              <a:latin typeface="ＭＳ Ｐゴシック" panose="020B0600070205080204" pitchFamily="50" charset="-128"/>
              <a:ea typeface="ＭＳ Ｐゴシック" panose="020B0600070205080204" pitchFamily="50" charset="-128"/>
            </a:rPr>
            <a:t>184.0</a:t>
          </a:r>
          <a:r>
            <a:rPr kumimoji="1" lang="ja-JP" altLang="en-US" sz="1100">
              <a:latin typeface="ＭＳ Ｐゴシック" panose="020B0600070205080204" pitchFamily="50" charset="-128"/>
              <a:ea typeface="ＭＳ Ｐゴシック" panose="020B0600070205080204" pitchFamily="50" charset="-128"/>
            </a:rPr>
            <a:t>％高い</a:t>
          </a:r>
          <a:r>
            <a:rPr kumimoji="1" lang="en-US" altLang="ja-JP" sz="1100">
              <a:latin typeface="ＭＳ Ｐゴシック" panose="020B0600070205080204" pitchFamily="50" charset="-128"/>
              <a:ea typeface="ＭＳ Ｐゴシック" panose="020B0600070205080204" pitchFamily="50" charset="-128"/>
            </a:rPr>
            <a:t>474.7%</a:t>
          </a:r>
        </a:p>
        <a:p>
          <a:r>
            <a:rPr kumimoji="1" lang="ja-JP" altLang="en-US" sz="1100">
              <a:latin typeface="ＭＳ Ｐゴシック" panose="020B0600070205080204" pitchFamily="50" charset="-128"/>
              <a:ea typeface="ＭＳ Ｐゴシック" panose="020B0600070205080204" pitchFamily="50" charset="-128"/>
            </a:rPr>
            <a:t>となってるが、全国平均や県平均と比較すると低い数値なっており、今後も健全な償還が可能であると考える。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4FC557AB-5097-462E-BB67-8844557E60D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89186146-12E0-4FA5-9D19-F2B7460F697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268DADE4-FC6D-4FF4-97A3-69BA10B1D42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C8EF72EC-1323-4620-92DC-F317550E968E}"/>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C8840408-D32A-4258-9693-CFDA86B7EEB3}"/>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A0877E09-FF34-4AEA-B916-36491BD101F2}"/>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F309DC8D-0380-43B7-9862-F466C287DA62}"/>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667766D4-F8F5-4720-A906-CBF96B5CCB71}"/>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0DA2103E-BC6E-4907-8B0F-CF7E286F642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EB1865DB-DD10-4D4B-83EA-2C062BC5E28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1C68011B-1639-413E-AD16-145A543CCD31}"/>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F1CA0EA4-5C9D-4E51-A7B0-8F388CC3ACB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70E3A3B4-F85B-4C41-AA70-B6C4BE39C73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9096E853-E81D-4BC7-9487-E7C85C6722B5}"/>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DA1A093A-7AFD-453E-8BED-D69A3BEBB8FB}"/>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D27D3803-2457-4236-A87B-D0E63BACD92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02A5136-4AAC-4223-9F08-BDBD6E6D4E3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37" name="直線コネクタ 136">
          <a:extLst>
            <a:ext uri="{FF2B5EF4-FFF2-40B4-BE49-F238E27FC236}">
              <a16:creationId xmlns:a16="http://schemas.microsoft.com/office/drawing/2014/main" id="{0A4834BC-E872-4D76-A3C5-B73DD3325874}"/>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38" name="債務償還比率最小値テキスト">
          <a:extLst>
            <a:ext uri="{FF2B5EF4-FFF2-40B4-BE49-F238E27FC236}">
              <a16:creationId xmlns:a16="http://schemas.microsoft.com/office/drawing/2014/main" id="{E93C5936-114A-4181-A9B3-73A5D756D7A9}"/>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39" name="直線コネクタ 138">
          <a:extLst>
            <a:ext uri="{FF2B5EF4-FFF2-40B4-BE49-F238E27FC236}">
              <a16:creationId xmlns:a16="http://schemas.microsoft.com/office/drawing/2014/main" id="{8E08920E-94AF-4526-A858-D8A37F01127C}"/>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D02A9580-1B98-4EFD-881C-7523CF6D0D58}"/>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DB5CA776-445C-4292-BB27-73DBE7C7C48F}"/>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42" name="債務償還比率平均値テキスト">
          <a:extLst>
            <a:ext uri="{FF2B5EF4-FFF2-40B4-BE49-F238E27FC236}">
              <a16:creationId xmlns:a16="http://schemas.microsoft.com/office/drawing/2014/main" id="{60FB5B2E-087C-47A7-B478-CBDBC0AE1B47}"/>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43" name="フローチャート: 判断 142">
          <a:extLst>
            <a:ext uri="{FF2B5EF4-FFF2-40B4-BE49-F238E27FC236}">
              <a16:creationId xmlns:a16="http://schemas.microsoft.com/office/drawing/2014/main" id="{6487F09E-4EA5-4169-8116-8305E4FA8226}"/>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44" name="フローチャート: 判断 143">
          <a:extLst>
            <a:ext uri="{FF2B5EF4-FFF2-40B4-BE49-F238E27FC236}">
              <a16:creationId xmlns:a16="http://schemas.microsoft.com/office/drawing/2014/main" id="{A03EBD35-E12B-4BC5-B641-6EDB88F7619B}"/>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45" name="フローチャート: 判断 144">
          <a:extLst>
            <a:ext uri="{FF2B5EF4-FFF2-40B4-BE49-F238E27FC236}">
              <a16:creationId xmlns:a16="http://schemas.microsoft.com/office/drawing/2014/main" id="{6E9035DE-73EB-4CE3-B018-A6B3FADC8308}"/>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46" name="フローチャート: 判断 145">
          <a:extLst>
            <a:ext uri="{FF2B5EF4-FFF2-40B4-BE49-F238E27FC236}">
              <a16:creationId xmlns:a16="http://schemas.microsoft.com/office/drawing/2014/main" id="{A3BCA622-7C89-4C5B-8235-07F825432887}"/>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47" name="フローチャート: 判断 146">
          <a:extLst>
            <a:ext uri="{FF2B5EF4-FFF2-40B4-BE49-F238E27FC236}">
              <a16:creationId xmlns:a16="http://schemas.microsoft.com/office/drawing/2014/main" id="{9C749203-2889-4653-98DE-BAA65BA387E1}"/>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D3E36EA-F87F-4614-B04D-7AD110AF2D02}"/>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BA8EBEFA-0AF6-4ED5-911D-079FB4F4B6FC}"/>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93E89B9-964A-4D2E-85B6-A6AA1AE6454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39BE90BA-6057-417C-86D8-7D62AB7D2E5A}"/>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1FA3DD61-CA1B-403F-9F60-F048CEA913F8}"/>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27659</xdr:rowOff>
    </xdr:from>
    <xdr:to>
      <xdr:col>76</xdr:col>
      <xdr:colOff>73025</xdr:colOff>
      <xdr:row>30</xdr:row>
      <xdr:rowOff>129259</xdr:rowOff>
    </xdr:to>
    <xdr:sp macro="" textlink="">
      <xdr:nvSpPr>
        <xdr:cNvPr id="153" name="楕円 152">
          <a:extLst>
            <a:ext uri="{FF2B5EF4-FFF2-40B4-BE49-F238E27FC236}">
              <a16:creationId xmlns:a16="http://schemas.microsoft.com/office/drawing/2014/main" id="{DA80CB53-E126-469E-AEBC-0FDEA2C8FDD6}"/>
            </a:ext>
          </a:extLst>
        </xdr:cNvPr>
        <xdr:cNvSpPr/>
      </xdr:nvSpPr>
      <xdr:spPr>
        <a:xfrm>
          <a:off x="14744700" y="5942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6086</xdr:rowOff>
    </xdr:from>
    <xdr:ext cx="469744" cy="259045"/>
    <xdr:sp macro="" textlink="">
      <xdr:nvSpPr>
        <xdr:cNvPr id="154" name="債務償還比率該当値テキスト">
          <a:extLst>
            <a:ext uri="{FF2B5EF4-FFF2-40B4-BE49-F238E27FC236}">
              <a16:creationId xmlns:a16="http://schemas.microsoft.com/office/drawing/2014/main" id="{7F989706-C513-4A3F-9FF0-8148875695E7}"/>
            </a:ext>
          </a:extLst>
        </xdr:cNvPr>
        <xdr:cNvSpPr txBox="1"/>
      </xdr:nvSpPr>
      <xdr:spPr>
        <a:xfrm>
          <a:off x="14846300" y="5921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151148</xdr:rowOff>
    </xdr:from>
    <xdr:to>
      <xdr:col>72</xdr:col>
      <xdr:colOff>123825</xdr:colOff>
      <xdr:row>30</xdr:row>
      <xdr:rowOff>81298</xdr:rowOff>
    </xdr:to>
    <xdr:sp macro="" textlink="">
      <xdr:nvSpPr>
        <xdr:cNvPr id="155" name="楕円 154">
          <a:extLst>
            <a:ext uri="{FF2B5EF4-FFF2-40B4-BE49-F238E27FC236}">
              <a16:creationId xmlns:a16="http://schemas.microsoft.com/office/drawing/2014/main" id="{148FE8F6-B1F9-4C63-A028-3305618F1AFA}"/>
            </a:ext>
          </a:extLst>
        </xdr:cNvPr>
        <xdr:cNvSpPr/>
      </xdr:nvSpPr>
      <xdr:spPr>
        <a:xfrm>
          <a:off x="14033500" y="589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30498</xdr:rowOff>
    </xdr:from>
    <xdr:to>
      <xdr:col>76</xdr:col>
      <xdr:colOff>22225</xdr:colOff>
      <xdr:row>30</xdr:row>
      <xdr:rowOff>78459</xdr:rowOff>
    </xdr:to>
    <xdr:cxnSp macro="">
      <xdr:nvCxnSpPr>
        <xdr:cNvPr id="156" name="直線コネクタ 155">
          <a:extLst>
            <a:ext uri="{FF2B5EF4-FFF2-40B4-BE49-F238E27FC236}">
              <a16:creationId xmlns:a16="http://schemas.microsoft.com/office/drawing/2014/main" id="{660E7973-F1B3-465F-9F9E-87F6E57E798E}"/>
            </a:ext>
          </a:extLst>
        </xdr:cNvPr>
        <xdr:cNvCxnSpPr/>
      </xdr:nvCxnSpPr>
      <xdr:spPr>
        <a:xfrm>
          <a:off x="14084300" y="5945523"/>
          <a:ext cx="711200" cy="4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124315</xdr:rowOff>
    </xdr:from>
    <xdr:to>
      <xdr:col>68</xdr:col>
      <xdr:colOff>123825</xdr:colOff>
      <xdr:row>30</xdr:row>
      <xdr:rowOff>54465</xdr:rowOff>
    </xdr:to>
    <xdr:sp macro="" textlink="">
      <xdr:nvSpPr>
        <xdr:cNvPr id="157" name="楕円 156">
          <a:extLst>
            <a:ext uri="{FF2B5EF4-FFF2-40B4-BE49-F238E27FC236}">
              <a16:creationId xmlns:a16="http://schemas.microsoft.com/office/drawing/2014/main" id="{5C0DA995-50A0-4B0C-A6B2-D1FE6DFBA5F2}"/>
            </a:ext>
          </a:extLst>
        </xdr:cNvPr>
        <xdr:cNvSpPr/>
      </xdr:nvSpPr>
      <xdr:spPr>
        <a:xfrm>
          <a:off x="13271500" y="586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3665</xdr:rowOff>
    </xdr:from>
    <xdr:to>
      <xdr:col>72</xdr:col>
      <xdr:colOff>73025</xdr:colOff>
      <xdr:row>30</xdr:row>
      <xdr:rowOff>30498</xdr:rowOff>
    </xdr:to>
    <xdr:cxnSp macro="">
      <xdr:nvCxnSpPr>
        <xdr:cNvPr id="158" name="直線コネクタ 157">
          <a:extLst>
            <a:ext uri="{FF2B5EF4-FFF2-40B4-BE49-F238E27FC236}">
              <a16:creationId xmlns:a16="http://schemas.microsoft.com/office/drawing/2014/main" id="{FDA1044E-9607-4EA4-9226-4487B22A0F1A}"/>
            </a:ext>
          </a:extLst>
        </xdr:cNvPr>
        <xdr:cNvCxnSpPr/>
      </xdr:nvCxnSpPr>
      <xdr:spPr>
        <a:xfrm>
          <a:off x="13322300" y="5918690"/>
          <a:ext cx="762000" cy="2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86841</xdr:rowOff>
    </xdr:from>
    <xdr:to>
      <xdr:col>64</xdr:col>
      <xdr:colOff>123825</xdr:colOff>
      <xdr:row>30</xdr:row>
      <xdr:rowOff>16991</xdr:rowOff>
    </xdr:to>
    <xdr:sp macro="" textlink="">
      <xdr:nvSpPr>
        <xdr:cNvPr id="159" name="楕円 158">
          <a:extLst>
            <a:ext uri="{FF2B5EF4-FFF2-40B4-BE49-F238E27FC236}">
              <a16:creationId xmlns:a16="http://schemas.microsoft.com/office/drawing/2014/main" id="{40167685-417F-4607-BFBE-63F3BB3174DE}"/>
            </a:ext>
          </a:extLst>
        </xdr:cNvPr>
        <xdr:cNvSpPr/>
      </xdr:nvSpPr>
      <xdr:spPr>
        <a:xfrm>
          <a:off x="12509500" y="583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137641</xdr:rowOff>
    </xdr:from>
    <xdr:to>
      <xdr:col>68</xdr:col>
      <xdr:colOff>73025</xdr:colOff>
      <xdr:row>30</xdr:row>
      <xdr:rowOff>3665</xdr:rowOff>
    </xdr:to>
    <xdr:cxnSp macro="">
      <xdr:nvCxnSpPr>
        <xdr:cNvPr id="160" name="直線コネクタ 159">
          <a:extLst>
            <a:ext uri="{FF2B5EF4-FFF2-40B4-BE49-F238E27FC236}">
              <a16:creationId xmlns:a16="http://schemas.microsoft.com/office/drawing/2014/main" id="{A333006D-D929-4609-A16E-9E61ECC515E1}"/>
            </a:ext>
          </a:extLst>
        </xdr:cNvPr>
        <xdr:cNvCxnSpPr/>
      </xdr:nvCxnSpPr>
      <xdr:spPr>
        <a:xfrm>
          <a:off x="12560300" y="5881216"/>
          <a:ext cx="762000" cy="37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154886</xdr:rowOff>
    </xdr:from>
    <xdr:to>
      <xdr:col>60</xdr:col>
      <xdr:colOff>123825</xdr:colOff>
      <xdr:row>31</xdr:row>
      <xdr:rowOff>85036</xdr:rowOff>
    </xdr:to>
    <xdr:sp macro="" textlink="">
      <xdr:nvSpPr>
        <xdr:cNvPr id="161" name="楕円 160">
          <a:extLst>
            <a:ext uri="{FF2B5EF4-FFF2-40B4-BE49-F238E27FC236}">
              <a16:creationId xmlns:a16="http://schemas.microsoft.com/office/drawing/2014/main" id="{CC0BD3F3-72D3-4993-8385-2EF8E062B502}"/>
            </a:ext>
          </a:extLst>
        </xdr:cNvPr>
        <xdr:cNvSpPr/>
      </xdr:nvSpPr>
      <xdr:spPr>
        <a:xfrm>
          <a:off x="11747500" y="606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137641</xdr:rowOff>
    </xdr:from>
    <xdr:to>
      <xdr:col>64</xdr:col>
      <xdr:colOff>73025</xdr:colOff>
      <xdr:row>31</xdr:row>
      <xdr:rowOff>34236</xdr:rowOff>
    </xdr:to>
    <xdr:cxnSp macro="">
      <xdr:nvCxnSpPr>
        <xdr:cNvPr id="162" name="直線コネクタ 161">
          <a:extLst>
            <a:ext uri="{FF2B5EF4-FFF2-40B4-BE49-F238E27FC236}">
              <a16:creationId xmlns:a16="http://schemas.microsoft.com/office/drawing/2014/main" id="{9C663217-5096-45A6-B7F3-F400379F6BB6}"/>
            </a:ext>
          </a:extLst>
        </xdr:cNvPr>
        <xdr:cNvCxnSpPr/>
      </xdr:nvCxnSpPr>
      <xdr:spPr>
        <a:xfrm flipV="1">
          <a:off x="11798300" y="5881216"/>
          <a:ext cx="762000" cy="23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63" name="n_1aveValue債務償還比率">
          <a:extLst>
            <a:ext uri="{FF2B5EF4-FFF2-40B4-BE49-F238E27FC236}">
              <a16:creationId xmlns:a16="http://schemas.microsoft.com/office/drawing/2014/main" id="{C29AEBED-E910-4F4B-BD9A-6776A9E68D36}"/>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64" name="n_2aveValue債務償還比率">
          <a:extLst>
            <a:ext uri="{FF2B5EF4-FFF2-40B4-BE49-F238E27FC236}">
              <a16:creationId xmlns:a16="http://schemas.microsoft.com/office/drawing/2014/main" id="{5D1E0C4D-6495-4A73-BFE2-312414F53C40}"/>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65" name="n_3aveValue債務償還比率">
          <a:extLst>
            <a:ext uri="{FF2B5EF4-FFF2-40B4-BE49-F238E27FC236}">
              <a16:creationId xmlns:a16="http://schemas.microsoft.com/office/drawing/2014/main" id="{08CA6E50-76A0-4FA6-A89D-0E78C8D988AF}"/>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66" name="n_4aveValue債務償還比率">
          <a:extLst>
            <a:ext uri="{FF2B5EF4-FFF2-40B4-BE49-F238E27FC236}">
              <a16:creationId xmlns:a16="http://schemas.microsoft.com/office/drawing/2014/main" id="{27B372CF-008D-48D1-B73B-F94CE56B869E}"/>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72425</xdr:rowOff>
    </xdr:from>
    <xdr:ext cx="469744" cy="259045"/>
    <xdr:sp macro="" textlink="">
      <xdr:nvSpPr>
        <xdr:cNvPr id="167" name="n_1mainValue債務償還比率">
          <a:extLst>
            <a:ext uri="{FF2B5EF4-FFF2-40B4-BE49-F238E27FC236}">
              <a16:creationId xmlns:a16="http://schemas.microsoft.com/office/drawing/2014/main" id="{135815FB-1297-4763-82F7-17E481479DBB}"/>
            </a:ext>
          </a:extLst>
        </xdr:cNvPr>
        <xdr:cNvSpPr txBox="1"/>
      </xdr:nvSpPr>
      <xdr:spPr>
        <a:xfrm>
          <a:off x="13836727" y="5987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45592</xdr:rowOff>
    </xdr:from>
    <xdr:ext cx="469744" cy="259045"/>
    <xdr:sp macro="" textlink="">
      <xdr:nvSpPr>
        <xdr:cNvPr id="168" name="n_2mainValue債務償還比率">
          <a:extLst>
            <a:ext uri="{FF2B5EF4-FFF2-40B4-BE49-F238E27FC236}">
              <a16:creationId xmlns:a16="http://schemas.microsoft.com/office/drawing/2014/main" id="{C0CDC1B9-8102-415B-94D9-B97883DFE111}"/>
            </a:ext>
          </a:extLst>
        </xdr:cNvPr>
        <xdr:cNvSpPr txBox="1"/>
      </xdr:nvSpPr>
      <xdr:spPr>
        <a:xfrm>
          <a:off x="13087427" y="5960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8118</xdr:rowOff>
    </xdr:from>
    <xdr:ext cx="469744" cy="259045"/>
    <xdr:sp macro="" textlink="">
      <xdr:nvSpPr>
        <xdr:cNvPr id="169" name="n_3mainValue債務償還比率">
          <a:extLst>
            <a:ext uri="{FF2B5EF4-FFF2-40B4-BE49-F238E27FC236}">
              <a16:creationId xmlns:a16="http://schemas.microsoft.com/office/drawing/2014/main" id="{83B57E07-B183-448C-A8D4-69B73EF75029}"/>
            </a:ext>
          </a:extLst>
        </xdr:cNvPr>
        <xdr:cNvSpPr txBox="1"/>
      </xdr:nvSpPr>
      <xdr:spPr>
        <a:xfrm>
          <a:off x="12325427" y="59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76163</xdr:rowOff>
    </xdr:from>
    <xdr:ext cx="469744" cy="259045"/>
    <xdr:sp macro="" textlink="">
      <xdr:nvSpPr>
        <xdr:cNvPr id="170" name="n_4mainValue債務償還比率">
          <a:extLst>
            <a:ext uri="{FF2B5EF4-FFF2-40B4-BE49-F238E27FC236}">
              <a16:creationId xmlns:a16="http://schemas.microsoft.com/office/drawing/2014/main" id="{B9F67757-508C-4CE8-B256-987ECC62C085}"/>
            </a:ext>
          </a:extLst>
        </xdr:cNvPr>
        <xdr:cNvSpPr txBox="1"/>
      </xdr:nvSpPr>
      <xdr:spPr>
        <a:xfrm>
          <a:off x="11563427" y="616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75F84F46-DE62-4344-970A-06CEEADFE7C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42BEB679-E62D-4BB1-960B-263A13C90E9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4A4082B-5BC3-4FD5-A51D-CC5302362BA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B4AA8FD-3E1B-4337-BE8A-62975650917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E1DE953-C170-410C-8BA2-AD8CEF5E42A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8F11FA60-A0BC-4DC0-A1E2-23C64CF5620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DE9DEF8-9B18-4492-90C4-1875F1B7293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FAB75AB-A4AD-4DC9-8C62-6AE24E546DE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4429C47-68DD-4AC7-8A7E-655A8ADEA1D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350867D-9562-4141-BE48-58B4F635775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DCC07C7-0BCF-4E1A-A7A4-C0FD459D85F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86356B4-495D-4DDF-9681-AE0E1E137EB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CE04C9-3A3B-4EA5-AB19-6A84449C852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2704D30-19E2-4EC5-9AC2-056ED7FD354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D018D86-563D-4461-8BBB-4F94E106305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97B81A-91BA-42C4-9F76-49FD16A97AE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2C4790A-D362-4342-AE68-A1F1F8B8ABA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52E6C5B-78D3-44DE-A2E4-176B9328C94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8932C81-4124-41C2-9093-E24489A5465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3A75F7F-8E9D-41DF-A537-4740B41CC9E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C4C92C4-7472-47FE-964A-3804D3E1196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5BF4442-DE8D-4DF2-9EBD-012680CEA3F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868D21-880F-464C-AD99-0635477937B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EF14918-2421-4DE3-ACA0-A1CC1E0621A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887D38C-2EF3-48D5-B644-E077ED35BCC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3A5C84F-70E6-42A2-B53F-719A3DC8B23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9995C27-0CE7-4F45-907D-345FA6E0F98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00017C3-5F47-4CCC-A7DD-73D231AF4CE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3283784-017E-447D-BE82-7442FE15668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C0608B4-A391-492F-9FAB-85E40BBFECD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D297C1-5D20-418B-A559-2503A220E35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9A64AF-D974-4757-9FCC-E14BB1D29AD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393863-55F4-456D-B297-B93534AFEFF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1FEEA61-2E87-4568-A27C-85207035D6A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0EACEF5-3AFB-4B02-9F3F-BF2E2EAA1D6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36013F1-4D8A-4FC5-BC67-B670B03203B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0148E0A-1E8C-4A1F-A51F-0BEAC49B20A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640258-94A3-4144-88C8-1BBF46E66AB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82FD1E-6F2D-4F3B-B1DE-5057C33A34E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D71568D-C439-4868-9416-DCE0181FD01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26203B-1ECD-4095-82F7-BA528135410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A73541E-DD56-4116-A932-256349D7264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29A25C5-A3C0-44E9-8BE8-0E28F88B14A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A805894-275D-4595-B49A-5853BBA65F5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E84DCC1-EB9C-4D2E-B7D9-6CE193B17FA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EFC9A41-10F9-474A-ACF0-DD9E0E27806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DB88809-AF01-4C7B-A3B1-08ECFE4F5B8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5A99FCE-69CC-4D1B-8950-5376D4AC0D3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1F318E5-4E16-4E9E-B20B-5B67BC146F4B}"/>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7D07EC7-811D-4804-89B1-E998F35DED5D}"/>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33D6FB3-0ADF-4912-82E5-8D2380821DD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EB7DCC5-58EF-46DC-878E-279DE2CEC252}"/>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12354B6-B978-43CE-B488-9071B68BF04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740D49C0-854F-48A3-B108-8C3FFE5943B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7C01207-85CF-4ACC-AF6A-18868570C52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9D94F79-2371-47D6-BE2B-97A01E2736A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E89449B-AD79-4349-835E-7E42991D274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F44787B-165B-4A80-9FA6-71023F33C1F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1611DC9-9745-447E-B382-25409376170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A534E8C-9979-48BD-B0C4-A048EE9682A5}"/>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F9007958-BA70-45AD-97FB-4A96740FD1F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EE09F688-1304-4D3F-8884-2B9791E5B6E2}"/>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44A25D3B-EBE0-4EC1-A748-63E422DB1857}"/>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E98DCE75-1B8A-4645-86E6-031B10269312}"/>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64D184CB-FEAA-4E7C-94A5-A8E91A63F485}"/>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3C5B741A-ED29-4745-877B-298FB69CD2A2}"/>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D2B429BB-0B2F-445A-8B01-E09570F3D2D7}"/>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10B23A03-B7A0-448F-B8B1-9C565A735EB1}"/>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7694480D-4C20-441B-B8C5-085D613D454B}"/>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DB955DDF-4158-42FA-8530-FC91E8FDB018}"/>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5287891B-0F5C-42E9-95CC-B78150B2A2A6}"/>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FED85A12-9EB5-4739-84DF-8C2395A7F72A}"/>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54BC977-F543-439C-8149-1BDD1FD3643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433CD4E-C7AD-4813-B447-1F126093941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DFFF9E8-7D30-4C48-891C-AB9228E0A7E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5C768CC-10A2-4E42-8721-07515F3BAE3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183DF18-6B9E-473F-A590-7E640E08ADD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63500</xdr:rowOff>
    </xdr:from>
    <xdr:to>
      <xdr:col>24</xdr:col>
      <xdr:colOff>114300</xdr:colOff>
      <xdr:row>38</xdr:row>
      <xdr:rowOff>165100</xdr:rowOff>
    </xdr:to>
    <xdr:sp macro="" textlink="">
      <xdr:nvSpPr>
        <xdr:cNvPr id="73" name="楕円 72">
          <a:extLst>
            <a:ext uri="{FF2B5EF4-FFF2-40B4-BE49-F238E27FC236}">
              <a16:creationId xmlns:a16="http://schemas.microsoft.com/office/drawing/2014/main" id="{C140ED7E-880F-4D73-822A-9691A9C095A8}"/>
            </a:ext>
          </a:extLst>
        </xdr:cNvPr>
        <xdr:cNvSpPr/>
      </xdr:nvSpPr>
      <xdr:spPr>
        <a:xfrm>
          <a:off x="45847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86377</xdr:rowOff>
    </xdr:from>
    <xdr:ext cx="405111" cy="259045"/>
    <xdr:sp macro="" textlink="">
      <xdr:nvSpPr>
        <xdr:cNvPr id="74" name="【道路】&#10;有形固定資産減価償却率該当値テキスト">
          <a:extLst>
            <a:ext uri="{FF2B5EF4-FFF2-40B4-BE49-F238E27FC236}">
              <a16:creationId xmlns:a16="http://schemas.microsoft.com/office/drawing/2014/main" id="{07D52714-6C89-4333-B7E8-FFC7A44888A9}"/>
            </a:ext>
          </a:extLst>
        </xdr:cNvPr>
        <xdr:cNvSpPr txBox="1"/>
      </xdr:nvSpPr>
      <xdr:spPr>
        <a:xfrm>
          <a:off x="4673600" y="643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34925</xdr:rowOff>
    </xdr:from>
    <xdr:to>
      <xdr:col>20</xdr:col>
      <xdr:colOff>38100</xdr:colOff>
      <xdr:row>38</xdr:row>
      <xdr:rowOff>136525</xdr:rowOff>
    </xdr:to>
    <xdr:sp macro="" textlink="">
      <xdr:nvSpPr>
        <xdr:cNvPr id="75" name="楕円 74">
          <a:extLst>
            <a:ext uri="{FF2B5EF4-FFF2-40B4-BE49-F238E27FC236}">
              <a16:creationId xmlns:a16="http://schemas.microsoft.com/office/drawing/2014/main" id="{A76B0B9E-3197-4F35-9D2F-429989895AAE}"/>
            </a:ext>
          </a:extLst>
        </xdr:cNvPr>
        <xdr:cNvSpPr/>
      </xdr:nvSpPr>
      <xdr:spPr>
        <a:xfrm>
          <a:off x="3746500" y="655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85725</xdr:rowOff>
    </xdr:from>
    <xdr:to>
      <xdr:col>24</xdr:col>
      <xdr:colOff>63500</xdr:colOff>
      <xdr:row>38</xdr:row>
      <xdr:rowOff>114300</xdr:rowOff>
    </xdr:to>
    <xdr:cxnSp macro="">
      <xdr:nvCxnSpPr>
        <xdr:cNvPr id="76" name="直線コネクタ 75">
          <a:extLst>
            <a:ext uri="{FF2B5EF4-FFF2-40B4-BE49-F238E27FC236}">
              <a16:creationId xmlns:a16="http://schemas.microsoft.com/office/drawing/2014/main" id="{2A0BDE32-9879-4C28-99BD-33EC8EA78EB5}"/>
            </a:ext>
          </a:extLst>
        </xdr:cNvPr>
        <xdr:cNvCxnSpPr/>
      </xdr:nvCxnSpPr>
      <xdr:spPr>
        <a:xfrm>
          <a:off x="3797300" y="66008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xdr:rowOff>
    </xdr:from>
    <xdr:to>
      <xdr:col>15</xdr:col>
      <xdr:colOff>101600</xdr:colOff>
      <xdr:row>38</xdr:row>
      <xdr:rowOff>109855</xdr:rowOff>
    </xdr:to>
    <xdr:sp macro="" textlink="">
      <xdr:nvSpPr>
        <xdr:cNvPr id="77" name="楕円 76">
          <a:extLst>
            <a:ext uri="{FF2B5EF4-FFF2-40B4-BE49-F238E27FC236}">
              <a16:creationId xmlns:a16="http://schemas.microsoft.com/office/drawing/2014/main" id="{6BB29F6B-B3B2-4CC4-8DF7-A1F44BB795C4}"/>
            </a:ext>
          </a:extLst>
        </xdr:cNvPr>
        <xdr:cNvSpPr/>
      </xdr:nvSpPr>
      <xdr:spPr>
        <a:xfrm>
          <a:off x="2857500" y="652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59055</xdr:rowOff>
    </xdr:from>
    <xdr:to>
      <xdr:col>19</xdr:col>
      <xdr:colOff>177800</xdr:colOff>
      <xdr:row>38</xdr:row>
      <xdr:rowOff>85725</xdr:rowOff>
    </xdr:to>
    <xdr:cxnSp macro="">
      <xdr:nvCxnSpPr>
        <xdr:cNvPr id="78" name="直線コネクタ 77">
          <a:extLst>
            <a:ext uri="{FF2B5EF4-FFF2-40B4-BE49-F238E27FC236}">
              <a16:creationId xmlns:a16="http://schemas.microsoft.com/office/drawing/2014/main" id="{4454A7DD-3616-46ED-A08D-129BE8850326}"/>
            </a:ext>
          </a:extLst>
        </xdr:cNvPr>
        <xdr:cNvCxnSpPr/>
      </xdr:nvCxnSpPr>
      <xdr:spPr>
        <a:xfrm>
          <a:off x="2908300" y="65741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154940</xdr:rowOff>
    </xdr:from>
    <xdr:to>
      <xdr:col>10</xdr:col>
      <xdr:colOff>165100</xdr:colOff>
      <xdr:row>38</xdr:row>
      <xdr:rowOff>85090</xdr:rowOff>
    </xdr:to>
    <xdr:sp macro="" textlink="">
      <xdr:nvSpPr>
        <xdr:cNvPr id="79" name="楕円 78">
          <a:extLst>
            <a:ext uri="{FF2B5EF4-FFF2-40B4-BE49-F238E27FC236}">
              <a16:creationId xmlns:a16="http://schemas.microsoft.com/office/drawing/2014/main" id="{704D20FF-17F8-4176-8DF5-B0C2DF8E460E}"/>
            </a:ext>
          </a:extLst>
        </xdr:cNvPr>
        <xdr:cNvSpPr/>
      </xdr:nvSpPr>
      <xdr:spPr>
        <a:xfrm>
          <a:off x="1968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34290</xdr:rowOff>
    </xdr:from>
    <xdr:to>
      <xdr:col>15</xdr:col>
      <xdr:colOff>50800</xdr:colOff>
      <xdr:row>38</xdr:row>
      <xdr:rowOff>59055</xdr:rowOff>
    </xdr:to>
    <xdr:cxnSp macro="">
      <xdr:nvCxnSpPr>
        <xdr:cNvPr id="80" name="直線コネクタ 79">
          <a:extLst>
            <a:ext uri="{FF2B5EF4-FFF2-40B4-BE49-F238E27FC236}">
              <a16:creationId xmlns:a16="http://schemas.microsoft.com/office/drawing/2014/main" id="{3C0A6598-E4E3-4D12-A45B-A27D7533BCC7}"/>
            </a:ext>
          </a:extLst>
        </xdr:cNvPr>
        <xdr:cNvCxnSpPr/>
      </xdr:nvCxnSpPr>
      <xdr:spPr>
        <a:xfrm>
          <a:off x="2019300" y="654939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126365</xdr:rowOff>
    </xdr:from>
    <xdr:to>
      <xdr:col>6</xdr:col>
      <xdr:colOff>38100</xdr:colOff>
      <xdr:row>38</xdr:row>
      <xdr:rowOff>56515</xdr:rowOff>
    </xdr:to>
    <xdr:sp macro="" textlink="">
      <xdr:nvSpPr>
        <xdr:cNvPr id="81" name="楕円 80">
          <a:extLst>
            <a:ext uri="{FF2B5EF4-FFF2-40B4-BE49-F238E27FC236}">
              <a16:creationId xmlns:a16="http://schemas.microsoft.com/office/drawing/2014/main" id="{E8FFC43F-718E-4459-956D-40CA299DBF5C}"/>
            </a:ext>
          </a:extLst>
        </xdr:cNvPr>
        <xdr:cNvSpPr/>
      </xdr:nvSpPr>
      <xdr:spPr>
        <a:xfrm>
          <a:off x="1079500"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5715</xdr:rowOff>
    </xdr:from>
    <xdr:to>
      <xdr:col>10</xdr:col>
      <xdr:colOff>114300</xdr:colOff>
      <xdr:row>38</xdr:row>
      <xdr:rowOff>34290</xdr:rowOff>
    </xdr:to>
    <xdr:cxnSp macro="">
      <xdr:nvCxnSpPr>
        <xdr:cNvPr id="82" name="直線コネクタ 81">
          <a:extLst>
            <a:ext uri="{FF2B5EF4-FFF2-40B4-BE49-F238E27FC236}">
              <a16:creationId xmlns:a16="http://schemas.microsoft.com/office/drawing/2014/main" id="{FF1A5EEB-A68B-4E1F-94F3-812DDE10679E}"/>
            </a:ext>
          </a:extLst>
        </xdr:cNvPr>
        <xdr:cNvCxnSpPr/>
      </xdr:nvCxnSpPr>
      <xdr:spPr>
        <a:xfrm>
          <a:off x="1130300" y="65208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99F0AC64-90A4-482D-996C-BB71410CBCB3}"/>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E90F9C4E-B6EB-49E5-B5B6-0D2FC4BECE94}"/>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91C20775-471B-47A9-A7FD-2E9A66D88184}"/>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CCF5233D-66D5-40AA-BEF0-41F55F16FABC}"/>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153052</xdr:rowOff>
    </xdr:from>
    <xdr:ext cx="405111" cy="259045"/>
    <xdr:sp macro="" textlink="">
      <xdr:nvSpPr>
        <xdr:cNvPr id="87" name="n_1mainValue【道路】&#10;有形固定資産減価償却率">
          <a:extLst>
            <a:ext uri="{FF2B5EF4-FFF2-40B4-BE49-F238E27FC236}">
              <a16:creationId xmlns:a16="http://schemas.microsoft.com/office/drawing/2014/main" id="{95384B1C-DC7E-423A-8C0C-54449B268521}"/>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126382</xdr:rowOff>
    </xdr:from>
    <xdr:ext cx="405111" cy="259045"/>
    <xdr:sp macro="" textlink="">
      <xdr:nvSpPr>
        <xdr:cNvPr id="88" name="n_2mainValue【道路】&#10;有形固定資産減価償却率">
          <a:extLst>
            <a:ext uri="{FF2B5EF4-FFF2-40B4-BE49-F238E27FC236}">
              <a16:creationId xmlns:a16="http://schemas.microsoft.com/office/drawing/2014/main" id="{D63EF8D9-9D0F-4EEE-8373-BC552B096CBA}"/>
            </a:ext>
          </a:extLst>
        </xdr:cNvPr>
        <xdr:cNvSpPr txBox="1"/>
      </xdr:nvSpPr>
      <xdr:spPr>
        <a:xfrm>
          <a:off x="2705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101617</xdr:rowOff>
    </xdr:from>
    <xdr:ext cx="405111" cy="259045"/>
    <xdr:sp macro="" textlink="">
      <xdr:nvSpPr>
        <xdr:cNvPr id="89" name="n_3mainValue【道路】&#10;有形固定資産減価償却率">
          <a:extLst>
            <a:ext uri="{FF2B5EF4-FFF2-40B4-BE49-F238E27FC236}">
              <a16:creationId xmlns:a16="http://schemas.microsoft.com/office/drawing/2014/main" id="{7200621F-F6FE-4A07-BB4D-6803FA1CE4A0}"/>
            </a:ext>
          </a:extLst>
        </xdr:cNvPr>
        <xdr:cNvSpPr txBox="1"/>
      </xdr:nvSpPr>
      <xdr:spPr>
        <a:xfrm>
          <a:off x="1816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73042</xdr:rowOff>
    </xdr:from>
    <xdr:ext cx="405111" cy="259045"/>
    <xdr:sp macro="" textlink="">
      <xdr:nvSpPr>
        <xdr:cNvPr id="90" name="n_4mainValue【道路】&#10;有形固定資産減価償却率">
          <a:extLst>
            <a:ext uri="{FF2B5EF4-FFF2-40B4-BE49-F238E27FC236}">
              <a16:creationId xmlns:a16="http://schemas.microsoft.com/office/drawing/2014/main" id="{DA5A1FAE-C7A6-492A-8ABD-95FEA07EDCF6}"/>
            </a:ext>
          </a:extLst>
        </xdr:cNvPr>
        <xdr:cNvSpPr txBox="1"/>
      </xdr:nvSpPr>
      <xdr:spPr>
        <a:xfrm>
          <a:off x="92774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5343205-4840-4371-B287-5DD5D3BD5A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2758449-6702-4107-BAD9-CE3DF5887C7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E320F1E-9FA2-4601-8CE5-EC6B2CE8C89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2B54429-5F8B-486E-9BA9-39A339DA026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9E5F21C-92D7-406B-8271-65B20ECA878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91899246-CF43-4AC6-8D68-571838F94F9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90D6770-6065-4413-8007-6A14044888A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D8549C1-A29F-4ADC-8317-C12D8303E74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E183CAF-5B46-4575-B6BC-EEC7252863F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4EDE73F0-00DC-41AF-9654-60082420D59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7F8D5110-51E6-4CDC-824A-B1E7A34F837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BE3BF089-D640-4F3E-AB31-42DD13069629}"/>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542E13CF-15FE-4FD3-AF8E-A69DADCC5571}"/>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6BFCAB6-A552-49A2-8DDA-869EC0AE3772}"/>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C1A75C2-EFFB-45E4-A1D5-57AA60377C2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6C3ECBCF-48CD-4DF9-9748-750BA26799D6}"/>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912ED93A-1895-459F-BE24-FA4231AD9656}"/>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A1EFE60-6833-4306-A6C5-7D2FCCEC5AF7}"/>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8D4AF7D8-719F-4280-95DD-95B9A880C35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CC6B2C16-2139-4418-9D41-74D852DC6C3D}"/>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BECFC39-1B41-40DC-85F7-6C58C781E33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2AC31B04-5A5D-4012-810C-541C03F60061}"/>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63EEC8DF-94B0-4107-8504-428081D7887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587D96A3-2259-4C9C-B0ED-CB1FD28702C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2F3BE43-4730-473B-A579-9C7C8166211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9934FBBD-8BAE-4B5C-8337-38C1D47636DC}"/>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8204CBA9-2958-4FCF-A1DB-441D4A4BFA4A}"/>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8A884454-51FF-42A0-9147-82D77E05A386}"/>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54336CAC-C809-4109-AFFE-3E78FAFE52A3}"/>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1C3FDD6F-0B2E-43CD-9951-1AB155CE42A5}"/>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E89E026C-0FCD-4B46-9C67-6596FD096812}"/>
            </a:ext>
          </a:extLst>
        </xdr:cNvPr>
        <xdr:cNvSpPr txBox="1"/>
      </xdr:nvSpPr>
      <xdr:spPr>
        <a:xfrm>
          <a:off x="10515600" y="6622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5DE963D1-3F36-453A-83A9-D6664AF9E0FC}"/>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27F1F028-AC02-41DB-8C60-8DE3DFAEDA42}"/>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FAA8F7C3-D749-4FE8-B6E6-B6BF16364473}"/>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B36EFB1A-AB6D-4293-8A7F-76210F2EB831}"/>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DB64798C-7B5F-41FD-B1DD-7781077E9D17}"/>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422EF33-214F-4A35-AF13-D6CB79A768E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65473BE-581A-4C10-B48A-3F30E62C0D9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9DCA6FE-113F-4FA1-B7DE-60C6C3D194C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A57F2277-D38D-4A05-9777-9C80C7147D0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46CF6340-6222-466F-A3D0-929BDB02A34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115975</xdr:rowOff>
    </xdr:from>
    <xdr:to>
      <xdr:col>55</xdr:col>
      <xdr:colOff>50800</xdr:colOff>
      <xdr:row>38</xdr:row>
      <xdr:rowOff>46124</xdr:rowOff>
    </xdr:to>
    <xdr:sp macro="" textlink="">
      <xdr:nvSpPr>
        <xdr:cNvPr id="132" name="楕円 131">
          <a:extLst>
            <a:ext uri="{FF2B5EF4-FFF2-40B4-BE49-F238E27FC236}">
              <a16:creationId xmlns:a16="http://schemas.microsoft.com/office/drawing/2014/main" id="{50DA3CA4-B7FB-4D0C-BC94-B567AF564491}"/>
            </a:ext>
          </a:extLst>
        </xdr:cNvPr>
        <xdr:cNvSpPr/>
      </xdr:nvSpPr>
      <xdr:spPr>
        <a:xfrm>
          <a:off x="10426700" y="645962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138852</xdr:rowOff>
    </xdr:from>
    <xdr:ext cx="534377" cy="259045"/>
    <xdr:sp macro="" textlink="">
      <xdr:nvSpPr>
        <xdr:cNvPr id="133" name="【道路】&#10;一人当たり延長該当値テキスト">
          <a:extLst>
            <a:ext uri="{FF2B5EF4-FFF2-40B4-BE49-F238E27FC236}">
              <a16:creationId xmlns:a16="http://schemas.microsoft.com/office/drawing/2014/main" id="{3853413F-1141-4403-8EEF-4061EFE9FC60}"/>
            </a:ext>
          </a:extLst>
        </xdr:cNvPr>
        <xdr:cNvSpPr txBox="1"/>
      </xdr:nvSpPr>
      <xdr:spPr>
        <a:xfrm>
          <a:off x="10515600" y="6311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137251</xdr:rowOff>
    </xdr:from>
    <xdr:to>
      <xdr:col>50</xdr:col>
      <xdr:colOff>165100</xdr:colOff>
      <xdr:row>38</xdr:row>
      <xdr:rowOff>67401</xdr:rowOff>
    </xdr:to>
    <xdr:sp macro="" textlink="">
      <xdr:nvSpPr>
        <xdr:cNvPr id="134" name="楕円 133">
          <a:extLst>
            <a:ext uri="{FF2B5EF4-FFF2-40B4-BE49-F238E27FC236}">
              <a16:creationId xmlns:a16="http://schemas.microsoft.com/office/drawing/2014/main" id="{DF0F696C-9D40-4F71-9241-7564C21BD91A}"/>
            </a:ext>
          </a:extLst>
        </xdr:cNvPr>
        <xdr:cNvSpPr/>
      </xdr:nvSpPr>
      <xdr:spPr>
        <a:xfrm>
          <a:off x="9588500" y="6480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166774</xdr:rowOff>
    </xdr:from>
    <xdr:to>
      <xdr:col>55</xdr:col>
      <xdr:colOff>0</xdr:colOff>
      <xdr:row>38</xdr:row>
      <xdr:rowOff>16601</xdr:rowOff>
    </xdr:to>
    <xdr:cxnSp macro="">
      <xdr:nvCxnSpPr>
        <xdr:cNvPr id="135" name="直線コネクタ 134">
          <a:extLst>
            <a:ext uri="{FF2B5EF4-FFF2-40B4-BE49-F238E27FC236}">
              <a16:creationId xmlns:a16="http://schemas.microsoft.com/office/drawing/2014/main" id="{4B5A1F54-50D7-4B49-9CF5-09EE43B6E8AF}"/>
            </a:ext>
          </a:extLst>
        </xdr:cNvPr>
        <xdr:cNvCxnSpPr/>
      </xdr:nvCxnSpPr>
      <xdr:spPr>
        <a:xfrm flipV="1">
          <a:off x="9639300" y="6510424"/>
          <a:ext cx="838200" cy="21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153138</xdr:rowOff>
    </xdr:from>
    <xdr:to>
      <xdr:col>46</xdr:col>
      <xdr:colOff>38100</xdr:colOff>
      <xdr:row>38</xdr:row>
      <xdr:rowOff>83288</xdr:rowOff>
    </xdr:to>
    <xdr:sp macro="" textlink="">
      <xdr:nvSpPr>
        <xdr:cNvPr id="136" name="楕円 135">
          <a:extLst>
            <a:ext uri="{FF2B5EF4-FFF2-40B4-BE49-F238E27FC236}">
              <a16:creationId xmlns:a16="http://schemas.microsoft.com/office/drawing/2014/main" id="{AB081E18-AF40-4AC8-A461-43D8F39B1A08}"/>
            </a:ext>
          </a:extLst>
        </xdr:cNvPr>
        <xdr:cNvSpPr/>
      </xdr:nvSpPr>
      <xdr:spPr>
        <a:xfrm>
          <a:off x="8699500" y="649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16601</xdr:rowOff>
    </xdr:from>
    <xdr:to>
      <xdr:col>50</xdr:col>
      <xdr:colOff>114300</xdr:colOff>
      <xdr:row>38</xdr:row>
      <xdr:rowOff>32489</xdr:rowOff>
    </xdr:to>
    <xdr:cxnSp macro="">
      <xdr:nvCxnSpPr>
        <xdr:cNvPr id="137" name="直線コネクタ 136">
          <a:extLst>
            <a:ext uri="{FF2B5EF4-FFF2-40B4-BE49-F238E27FC236}">
              <a16:creationId xmlns:a16="http://schemas.microsoft.com/office/drawing/2014/main" id="{FE130ED6-2B7D-4DDD-86F4-43F6894AB8A0}"/>
            </a:ext>
          </a:extLst>
        </xdr:cNvPr>
        <xdr:cNvCxnSpPr/>
      </xdr:nvCxnSpPr>
      <xdr:spPr>
        <a:xfrm flipV="1">
          <a:off x="8750300" y="6531701"/>
          <a:ext cx="889000" cy="15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69748</xdr:rowOff>
    </xdr:from>
    <xdr:to>
      <xdr:col>41</xdr:col>
      <xdr:colOff>101600</xdr:colOff>
      <xdr:row>37</xdr:row>
      <xdr:rowOff>171348</xdr:rowOff>
    </xdr:to>
    <xdr:sp macro="" textlink="">
      <xdr:nvSpPr>
        <xdr:cNvPr id="138" name="楕円 137">
          <a:extLst>
            <a:ext uri="{FF2B5EF4-FFF2-40B4-BE49-F238E27FC236}">
              <a16:creationId xmlns:a16="http://schemas.microsoft.com/office/drawing/2014/main" id="{CAD7A33A-B505-4FDF-B350-B5AEE479ACCA}"/>
            </a:ext>
          </a:extLst>
        </xdr:cNvPr>
        <xdr:cNvSpPr/>
      </xdr:nvSpPr>
      <xdr:spPr>
        <a:xfrm>
          <a:off x="7810500" y="641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120548</xdr:rowOff>
    </xdr:from>
    <xdr:to>
      <xdr:col>45</xdr:col>
      <xdr:colOff>177800</xdr:colOff>
      <xdr:row>38</xdr:row>
      <xdr:rowOff>32489</xdr:rowOff>
    </xdr:to>
    <xdr:cxnSp macro="">
      <xdr:nvCxnSpPr>
        <xdr:cNvPr id="139" name="直線コネクタ 138">
          <a:extLst>
            <a:ext uri="{FF2B5EF4-FFF2-40B4-BE49-F238E27FC236}">
              <a16:creationId xmlns:a16="http://schemas.microsoft.com/office/drawing/2014/main" id="{32DB8DF2-1B71-496D-8CB9-2EDAE1E0AF39}"/>
            </a:ext>
          </a:extLst>
        </xdr:cNvPr>
        <xdr:cNvCxnSpPr/>
      </xdr:nvCxnSpPr>
      <xdr:spPr>
        <a:xfrm>
          <a:off x="7861300" y="6464198"/>
          <a:ext cx="889000" cy="83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91253</xdr:rowOff>
    </xdr:from>
    <xdr:to>
      <xdr:col>36</xdr:col>
      <xdr:colOff>165100</xdr:colOff>
      <xdr:row>38</xdr:row>
      <xdr:rowOff>21403</xdr:rowOff>
    </xdr:to>
    <xdr:sp macro="" textlink="">
      <xdr:nvSpPr>
        <xdr:cNvPr id="140" name="楕円 139">
          <a:extLst>
            <a:ext uri="{FF2B5EF4-FFF2-40B4-BE49-F238E27FC236}">
              <a16:creationId xmlns:a16="http://schemas.microsoft.com/office/drawing/2014/main" id="{41B001F9-F679-4C1F-8062-869F04911FBE}"/>
            </a:ext>
          </a:extLst>
        </xdr:cNvPr>
        <xdr:cNvSpPr/>
      </xdr:nvSpPr>
      <xdr:spPr>
        <a:xfrm>
          <a:off x="6921500" y="643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120548</xdr:rowOff>
    </xdr:from>
    <xdr:to>
      <xdr:col>41</xdr:col>
      <xdr:colOff>50800</xdr:colOff>
      <xdr:row>37</xdr:row>
      <xdr:rowOff>142053</xdr:rowOff>
    </xdr:to>
    <xdr:cxnSp macro="">
      <xdr:nvCxnSpPr>
        <xdr:cNvPr id="141" name="直線コネクタ 140">
          <a:extLst>
            <a:ext uri="{FF2B5EF4-FFF2-40B4-BE49-F238E27FC236}">
              <a16:creationId xmlns:a16="http://schemas.microsoft.com/office/drawing/2014/main" id="{FDD3AB5F-7949-4A8C-8077-6F771665679F}"/>
            </a:ext>
          </a:extLst>
        </xdr:cNvPr>
        <xdr:cNvCxnSpPr/>
      </xdr:nvCxnSpPr>
      <xdr:spPr>
        <a:xfrm flipV="1">
          <a:off x="6972300" y="6464198"/>
          <a:ext cx="889000" cy="21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ACC28046-E8C8-4750-8581-31716BFD0E24}"/>
            </a:ext>
          </a:extLst>
        </xdr:cNvPr>
        <xdr:cNvSpPr txBox="1"/>
      </xdr:nvSpPr>
      <xdr:spPr>
        <a:xfrm>
          <a:off x="9359411" y="675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7F1107DD-1346-481C-B165-101F0ED15DA5}"/>
            </a:ext>
          </a:extLst>
        </xdr:cNvPr>
        <xdr:cNvSpPr txBox="1"/>
      </xdr:nvSpPr>
      <xdr:spPr>
        <a:xfrm>
          <a:off x="8483111" y="6754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5C3A753D-C897-4899-A854-3FB8E9B66082}"/>
            </a:ext>
          </a:extLst>
        </xdr:cNvPr>
        <xdr:cNvSpPr txBox="1"/>
      </xdr:nvSpPr>
      <xdr:spPr>
        <a:xfrm>
          <a:off x="7594111" y="676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4ADF9608-2BE1-4D28-BAC8-B9C1E463FDC0}"/>
            </a:ext>
          </a:extLst>
        </xdr:cNvPr>
        <xdr:cNvSpPr txBox="1"/>
      </xdr:nvSpPr>
      <xdr:spPr>
        <a:xfrm>
          <a:off x="6705111" y="678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83928</xdr:rowOff>
    </xdr:from>
    <xdr:ext cx="534377" cy="259045"/>
    <xdr:sp macro="" textlink="">
      <xdr:nvSpPr>
        <xdr:cNvPr id="146" name="n_1mainValue【道路】&#10;一人当たり延長">
          <a:extLst>
            <a:ext uri="{FF2B5EF4-FFF2-40B4-BE49-F238E27FC236}">
              <a16:creationId xmlns:a16="http://schemas.microsoft.com/office/drawing/2014/main" id="{F44DDF3C-0BC4-4C78-A824-CBB0F592E768}"/>
            </a:ext>
          </a:extLst>
        </xdr:cNvPr>
        <xdr:cNvSpPr txBox="1"/>
      </xdr:nvSpPr>
      <xdr:spPr>
        <a:xfrm>
          <a:off x="9359411" y="625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99815</xdr:rowOff>
    </xdr:from>
    <xdr:ext cx="534377" cy="259045"/>
    <xdr:sp macro="" textlink="">
      <xdr:nvSpPr>
        <xdr:cNvPr id="147" name="n_2mainValue【道路】&#10;一人当たり延長">
          <a:extLst>
            <a:ext uri="{FF2B5EF4-FFF2-40B4-BE49-F238E27FC236}">
              <a16:creationId xmlns:a16="http://schemas.microsoft.com/office/drawing/2014/main" id="{A5A9362E-7082-49DF-B9DF-B460AEDE2A55}"/>
            </a:ext>
          </a:extLst>
        </xdr:cNvPr>
        <xdr:cNvSpPr txBox="1"/>
      </xdr:nvSpPr>
      <xdr:spPr>
        <a:xfrm>
          <a:off x="8483111" y="627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16425</xdr:rowOff>
    </xdr:from>
    <xdr:ext cx="534377" cy="259045"/>
    <xdr:sp macro="" textlink="">
      <xdr:nvSpPr>
        <xdr:cNvPr id="148" name="n_3mainValue【道路】&#10;一人当たり延長">
          <a:extLst>
            <a:ext uri="{FF2B5EF4-FFF2-40B4-BE49-F238E27FC236}">
              <a16:creationId xmlns:a16="http://schemas.microsoft.com/office/drawing/2014/main" id="{051A8CA3-F8E3-46D0-BA94-A1EFB41914DC}"/>
            </a:ext>
          </a:extLst>
        </xdr:cNvPr>
        <xdr:cNvSpPr txBox="1"/>
      </xdr:nvSpPr>
      <xdr:spPr>
        <a:xfrm>
          <a:off x="7594111" y="6188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37930</xdr:rowOff>
    </xdr:from>
    <xdr:ext cx="534377" cy="259045"/>
    <xdr:sp macro="" textlink="">
      <xdr:nvSpPr>
        <xdr:cNvPr id="149" name="n_4mainValue【道路】&#10;一人当たり延長">
          <a:extLst>
            <a:ext uri="{FF2B5EF4-FFF2-40B4-BE49-F238E27FC236}">
              <a16:creationId xmlns:a16="http://schemas.microsoft.com/office/drawing/2014/main" id="{C308A116-AFDB-48E8-8D45-02B3F16F6A4E}"/>
            </a:ext>
          </a:extLst>
        </xdr:cNvPr>
        <xdr:cNvSpPr txBox="1"/>
      </xdr:nvSpPr>
      <xdr:spPr>
        <a:xfrm>
          <a:off x="6705111" y="6210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9446CC11-D993-4D03-AD3C-EC15E195653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50D2D35C-D531-41B7-B459-09B1986B7A4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D941E3F6-27A6-4048-9AF5-DA8F8C524DC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F0C41FF4-6386-4370-8604-41F40494ACE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0BB7E81-2F83-4E43-AAEB-D924B4D9276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AEA239B0-6553-4FF8-AD11-AC53D4DF4DC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2AA7702-1B53-4C46-8042-DAE450E5507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0AB9C44-9CF1-4EFD-8C0C-818D057FEAA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3C03CD72-8DCD-43EE-92E6-D396FF756E8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E658D7A8-E456-476C-ABB8-06595DFF483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5989EBB-6386-4CCB-A3B5-AD8EFBBA9C1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B663010-7C12-4743-BF69-0CE39156D27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48EC1A9C-B016-4620-A8A3-E8FD5BB50AD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46F8324-D79F-4636-8F95-3F5814A84F0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5F03717F-3F0C-4B07-ADDD-80A6C45948A8}"/>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F3B74CE5-2C67-41F2-82CA-94E193A9BA9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5BB601B-EE6C-47BA-B267-C409E7602AE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3AE792D6-316E-41EE-A1DF-8BC6006F5CB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AFCCE4D-394E-49EB-9450-32A68ACC3B2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F9A180A4-E4C9-4208-84D5-6CFB3567379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20C4F27-AAF7-4BB0-87FC-43AD12F0B5E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1E57B61-D61B-4EC4-B71C-7CC5805D5E5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44B3873D-0A76-4EEF-A1FF-D8E85052A26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248872D-3E7D-44CA-95A8-14D03532925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85A375F-4BE4-4517-93FB-522CC1AEDCD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94C493F2-A179-4DE6-9F1D-F24F7E6FC838}"/>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97322C06-E6E1-4C04-9978-8272BD950EDC}"/>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7F8DAA86-1331-40D5-B7A2-23D4C9C9B6E9}"/>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A3BED78C-453F-4FA8-9F40-83A8525C15CF}"/>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FC4C334C-2EBB-45F0-AE60-A62DCC666DAD}"/>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B16C579F-B5B9-400B-850F-CE1ED6E2009D}"/>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D348E148-53AD-4AD4-B4A2-5E1C35845BF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B893250D-52ED-4BA3-9FA0-CA73B86E00C7}"/>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649AA080-2EEA-4606-8470-28802753CD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1559C80D-D94E-46B9-8406-53111C9A9793}"/>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B5BA80BC-FAE6-469E-87B8-B46FED00FD87}"/>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6BB89B9-8756-452B-A291-8B23E14C001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CC84403F-7FFA-4041-97BC-07263A06F3C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CCCFB3F-8AC3-4639-A980-AD46F640D8B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0ACBE95-FE08-4583-9EE4-BB5589FCF14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FDF82355-3B0E-4547-A3B4-D209E7B48C3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53703</xdr:rowOff>
    </xdr:from>
    <xdr:to>
      <xdr:col>24</xdr:col>
      <xdr:colOff>114300</xdr:colOff>
      <xdr:row>61</xdr:row>
      <xdr:rowOff>155303</xdr:rowOff>
    </xdr:to>
    <xdr:sp macro="" textlink="">
      <xdr:nvSpPr>
        <xdr:cNvPr id="191" name="楕円 190">
          <a:extLst>
            <a:ext uri="{FF2B5EF4-FFF2-40B4-BE49-F238E27FC236}">
              <a16:creationId xmlns:a16="http://schemas.microsoft.com/office/drawing/2014/main" id="{11756CA8-1A6A-42F3-89DC-DCABC8079D4D}"/>
            </a:ext>
          </a:extLst>
        </xdr:cNvPr>
        <xdr:cNvSpPr/>
      </xdr:nvSpPr>
      <xdr:spPr>
        <a:xfrm>
          <a:off x="4584700" y="10512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32130</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177D1F20-4D49-4567-AD3F-E2C947DD8849}"/>
            </a:ext>
          </a:extLst>
        </xdr:cNvPr>
        <xdr:cNvSpPr txBox="1"/>
      </xdr:nvSpPr>
      <xdr:spPr>
        <a:xfrm>
          <a:off x="4673600"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37374</xdr:rowOff>
    </xdr:from>
    <xdr:to>
      <xdr:col>20</xdr:col>
      <xdr:colOff>38100</xdr:colOff>
      <xdr:row>61</xdr:row>
      <xdr:rowOff>138974</xdr:rowOff>
    </xdr:to>
    <xdr:sp macro="" textlink="">
      <xdr:nvSpPr>
        <xdr:cNvPr id="193" name="楕円 192">
          <a:extLst>
            <a:ext uri="{FF2B5EF4-FFF2-40B4-BE49-F238E27FC236}">
              <a16:creationId xmlns:a16="http://schemas.microsoft.com/office/drawing/2014/main" id="{7737DB0C-14E1-4707-BE54-2030C0C51734}"/>
            </a:ext>
          </a:extLst>
        </xdr:cNvPr>
        <xdr:cNvSpPr/>
      </xdr:nvSpPr>
      <xdr:spPr>
        <a:xfrm>
          <a:off x="3746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88174</xdr:rowOff>
    </xdr:from>
    <xdr:to>
      <xdr:col>24</xdr:col>
      <xdr:colOff>63500</xdr:colOff>
      <xdr:row>61</xdr:row>
      <xdr:rowOff>104503</xdr:rowOff>
    </xdr:to>
    <xdr:cxnSp macro="">
      <xdr:nvCxnSpPr>
        <xdr:cNvPr id="194" name="直線コネクタ 193">
          <a:extLst>
            <a:ext uri="{FF2B5EF4-FFF2-40B4-BE49-F238E27FC236}">
              <a16:creationId xmlns:a16="http://schemas.microsoft.com/office/drawing/2014/main" id="{7C3AA604-00FE-49B4-B68D-295763BBF227}"/>
            </a:ext>
          </a:extLst>
        </xdr:cNvPr>
        <xdr:cNvCxnSpPr/>
      </xdr:nvCxnSpPr>
      <xdr:spPr>
        <a:xfrm>
          <a:off x="3797300" y="10546624"/>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32476</xdr:rowOff>
    </xdr:from>
    <xdr:to>
      <xdr:col>15</xdr:col>
      <xdr:colOff>101600</xdr:colOff>
      <xdr:row>61</xdr:row>
      <xdr:rowOff>134076</xdr:rowOff>
    </xdr:to>
    <xdr:sp macro="" textlink="">
      <xdr:nvSpPr>
        <xdr:cNvPr id="195" name="楕円 194">
          <a:extLst>
            <a:ext uri="{FF2B5EF4-FFF2-40B4-BE49-F238E27FC236}">
              <a16:creationId xmlns:a16="http://schemas.microsoft.com/office/drawing/2014/main" id="{1538CB55-8937-46B1-B247-B28E2E906FD5}"/>
            </a:ext>
          </a:extLst>
        </xdr:cNvPr>
        <xdr:cNvSpPr/>
      </xdr:nvSpPr>
      <xdr:spPr>
        <a:xfrm>
          <a:off x="2857500"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83276</xdr:rowOff>
    </xdr:from>
    <xdr:to>
      <xdr:col>19</xdr:col>
      <xdr:colOff>177800</xdr:colOff>
      <xdr:row>61</xdr:row>
      <xdr:rowOff>88174</xdr:rowOff>
    </xdr:to>
    <xdr:cxnSp macro="">
      <xdr:nvCxnSpPr>
        <xdr:cNvPr id="196" name="直線コネクタ 195">
          <a:extLst>
            <a:ext uri="{FF2B5EF4-FFF2-40B4-BE49-F238E27FC236}">
              <a16:creationId xmlns:a16="http://schemas.microsoft.com/office/drawing/2014/main" id="{E9054112-CE25-4463-9216-6DC038CDA628}"/>
            </a:ext>
          </a:extLst>
        </xdr:cNvPr>
        <xdr:cNvCxnSpPr/>
      </xdr:nvCxnSpPr>
      <xdr:spPr>
        <a:xfrm>
          <a:off x="2908300" y="1054172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97" name="楕円 196">
          <a:extLst>
            <a:ext uri="{FF2B5EF4-FFF2-40B4-BE49-F238E27FC236}">
              <a16:creationId xmlns:a16="http://schemas.microsoft.com/office/drawing/2014/main" id="{5E8FCDC9-B5CE-4B55-AD0D-E9A17EED6C28}"/>
            </a:ext>
          </a:extLst>
        </xdr:cNvPr>
        <xdr:cNvSpPr/>
      </xdr:nvSpPr>
      <xdr:spPr>
        <a:xfrm>
          <a:off x="1968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71846</xdr:rowOff>
    </xdr:from>
    <xdr:to>
      <xdr:col>15</xdr:col>
      <xdr:colOff>50800</xdr:colOff>
      <xdr:row>61</xdr:row>
      <xdr:rowOff>83276</xdr:rowOff>
    </xdr:to>
    <xdr:cxnSp macro="">
      <xdr:nvCxnSpPr>
        <xdr:cNvPr id="198" name="直線コネクタ 197">
          <a:extLst>
            <a:ext uri="{FF2B5EF4-FFF2-40B4-BE49-F238E27FC236}">
              <a16:creationId xmlns:a16="http://schemas.microsoft.com/office/drawing/2014/main" id="{6631B6A1-B343-46A8-B66F-608B148010CD}"/>
            </a:ext>
          </a:extLst>
        </xdr:cNvPr>
        <xdr:cNvCxnSpPr/>
      </xdr:nvCxnSpPr>
      <xdr:spPr>
        <a:xfrm>
          <a:off x="2019300" y="1053029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25944</xdr:rowOff>
    </xdr:from>
    <xdr:to>
      <xdr:col>6</xdr:col>
      <xdr:colOff>38100</xdr:colOff>
      <xdr:row>61</xdr:row>
      <xdr:rowOff>127544</xdr:rowOff>
    </xdr:to>
    <xdr:sp macro="" textlink="">
      <xdr:nvSpPr>
        <xdr:cNvPr id="199" name="楕円 198">
          <a:extLst>
            <a:ext uri="{FF2B5EF4-FFF2-40B4-BE49-F238E27FC236}">
              <a16:creationId xmlns:a16="http://schemas.microsoft.com/office/drawing/2014/main" id="{C286AB52-F094-4871-A5AA-C41E71403440}"/>
            </a:ext>
          </a:extLst>
        </xdr:cNvPr>
        <xdr:cNvSpPr/>
      </xdr:nvSpPr>
      <xdr:spPr>
        <a:xfrm>
          <a:off x="1079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71846</xdr:rowOff>
    </xdr:from>
    <xdr:to>
      <xdr:col>10</xdr:col>
      <xdr:colOff>114300</xdr:colOff>
      <xdr:row>61</xdr:row>
      <xdr:rowOff>76744</xdr:rowOff>
    </xdr:to>
    <xdr:cxnSp macro="">
      <xdr:nvCxnSpPr>
        <xdr:cNvPr id="200" name="直線コネクタ 199">
          <a:extLst>
            <a:ext uri="{FF2B5EF4-FFF2-40B4-BE49-F238E27FC236}">
              <a16:creationId xmlns:a16="http://schemas.microsoft.com/office/drawing/2014/main" id="{ECF5428F-75CE-42C2-9287-996657518BF7}"/>
            </a:ext>
          </a:extLst>
        </xdr:cNvPr>
        <xdr:cNvCxnSpPr/>
      </xdr:nvCxnSpPr>
      <xdr:spPr>
        <a:xfrm flipV="1">
          <a:off x="1130300" y="10530296"/>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2D74B076-25D0-4C23-B15B-354913FB066C}"/>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3E655E16-A0D5-4BAB-9473-E2F8A6EC87ED}"/>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99B45395-5244-4695-9791-8BE7CF850D33}"/>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67CDA96-8317-4587-B5EC-D8C70D87A1DF}"/>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130101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A0D80679-F9D2-426B-B05D-FB19491444B3}"/>
            </a:ext>
          </a:extLst>
        </xdr:cNvPr>
        <xdr:cNvSpPr txBox="1"/>
      </xdr:nvSpPr>
      <xdr:spPr>
        <a:xfrm>
          <a:off x="3582044" y="1058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125203</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FAEAEC82-44AD-4AD6-8FDD-B608FA9EAC80}"/>
            </a:ext>
          </a:extLst>
        </xdr:cNvPr>
        <xdr:cNvSpPr txBox="1"/>
      </xdr:nvSpPr>
      <xdr:spPr>
        <a:xfrm>
          <a:off x="270574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DC00EEA6-E2C3-4B05-8786-8E8DD4AECC96}"/>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118671</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BC71E9F-8182-4357-AA76-7BD84C946EA5}"/>
            </a:ext>
          </a:extLst>
        </xdr:cNvPr>
        <xdr:cNvSpPr txBox="1"/>
      </xdr:nvSpPr>
      <xdr:spPr>
        <a:xfrm>
          <a:off x="927744" y="1057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8848A45D-BD20-4A7D-B4BA-1D2D0439031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ED7E245-C3BC-4DC1-BF5A-CCCD4D0742D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55B0601E-925E-42DA-B9B1-AC2B9CE96D5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F0FC192-7E15-4B83-946D-D9F143B92D8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5D80D10E-5F1C-49DB-9009-6E7111584FF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92192D5-43BD-4DAB-8F60-A3A0C6B2519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7EB8DC1D-E571-46EB-8F80-A9B1223DBFD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22A56A6-9DED-40B7-AB5D-C8C4AB77CE2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8F32435-1B43-4B9F-8D1E-2AD49FEF383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D000977-38EF-4BA1-8171-2D6263AFDAD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AECFEC7F-79C7-410D-A3AF-86304AD3EB4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B4FD4C7C-C42A-495A-BC9E-E1D4D31F669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5A53565E-DE0F-4AED-AAEA-90315881604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EF2B2CEE-D5A2-4304-977F-900B1D81E3B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33B3C826-8728-44F7-AB4B-57104A230CF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49D8EE14-7073-4C69-8C40-2CA0DFA0863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67217E1D-1F34-42D6-A35D-F5E69164EE9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3E7CA67D-D906-4495-8BC1-2364257A9C2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ECD2B9A-5399-4FCE-89C8-D3A64A96F02F}"/>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67AA114-7013-4677-8713-1D41458E5627}"/>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9942DDE-7F06-48A2-A270-D87CDDAFC10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845A4493-B9AA-41EE-A756-6F16B9420FCF}"/>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172DFB0A-60A6-4F6E-AF24-11B886E4170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4206F4F8-D476-4981-8BCB-32636BFA7BBC}"/>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F62CEFDC-11FC-4549-BAE2-AAF3A0C8AD32}"/>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B7DEED36-2476-47AB-ADA7-93D57D01516D}"/>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787F8796-4BD8-47DD-8477-DBFD09D392B7}"/>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F59C6047-47BC-4788-BDC9-255C3427D26D}"/>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5AFB66A0-A77B-47F6-9214-E3A1B91D2208}"/>
            </a:ext>
          </a:extLst>
        </xdr:cNvPr>
        <xdr:cNvSpPr txBox="1"/>
      </xdr:nvSpPr>
      <xdr:spPr>
        <a:xfrm>
          <a:off x="10515600" y="10738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480ECBFD-E148-48CD-9148-4C3871CFB94C}"/>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05CEF074-DB75-49E4-80FB-051D26B4EBC7}"/>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6EDB7721-9E84-484F-97BD-3E5E5272565F}"/>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68122751-8AE8-4B86-8E2A-91FC08943862}"/>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78AC2C71-9E4B-4F6E-818B-4C4BDF249F6E}"/>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8F16D5B-5E17-4FDD-9A4B-38361D986F9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0BE0BFF-B8DC-45D4-ABD9-CF48320858C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F4DAD47-5948-41CA-9E22-091DDB42883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363FA0D-5F30-4F30-8047-0AB37D3AB22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EE55741-69BB-4F16-ABFE-AFBEE359782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85072</xdr:rowOff>
    </xdr:from>
    <xdr:to>
      <xdr:col>55</xdr:col>
      <xdr:colOff>50800</xdr:colOff>
      <xdr:row>63</xdr:row>
      <xdr:rowOff>15222</xdr:rowOff>
    </xdr:to>
    <xdr:sp macro="" textlink="">
      <xdr:nvSpPr>
        <xdr:cNvPr id="248" name="楕円 247">
          <a:extLst>
            <a:ext uri="{FF2B5EF4-FFF2-40B4-BE49-F238E27FC236}">
              <a16:creationId xmlns:a16="http://schemas.microsoft.com/office/drawing/2014/main" id="{B3032B25-0342-4210-A270-4B282D95D86F}"/>
            </a:ext>
          </a:extLst>
        </xdr:cNvPr>
        <xdr:cNvSpPr/>
      </xdr:nvSpPr>
      <xdr:spPr>
        <a:xfrm>
          <a:off x="10426700" y="1071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107949</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C8D575EF-DBA0-4D83-BE3A-29A24874BB49}"/>
            </a:ext>
          </a:extLst>
        </xdr:cNvPr>
        <xdr:cNvSpPr txBox="1"/>
      </xdr:nvSpPr>
      <xdr:spPr>
        <a:xfrm>
          <a:off x="10515600" y="10566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93993</xdr:rowOff>
    </xdr:from>
    <xdr:to>
      <xdr:col>50</xdr:col>
      <xdr:colOff>165100</xdr:colOff>
      <xdr:row>63</xdr:row>
      <xdr:rowOff>24143</xdr:rowOff>
    </xdr:to>
    <xdr:sp macro="" textlink="">
      <xdr:nvSpPr>
        <xdr:cNvPr id="250" name="楕円 249">
          <a:extLst>
            <a:ext uri="{FF2B5EF4-FFF2-40B4-BE49-F238E27FC236}">
              <a16:creationId xmlns:a16="http://schemas.microsoft.com/office/drawing/2014/main" id="{82FE9C7E-272E-4140-8D7D-936B58190767}"/>
            </a:ext>
          </a:extLst>
        </xdr:cNvPr>
        <xdr:cNvSpPr/>
      </xdr:nvSpPr>
      <xdr:spPr>
        <a:xfrm>
          <a:off x="9588500" y="1072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135872</xdr:rowOff>
    </xdr:from>
    <xdr:to>
      <xdr:col>55</xdr:col>
      <xdr:colOff>0</xdr:colOff>
      <xdr:row>62</xdr:row>
      <xdr:rowOff>144793</xdr:rowOff>
    </xdr:to>
    <xdr:cxnSp macro="">
      <xdr:nvCxnSpPr>
        <xdr:cNvPr id="251" name="直線コネクタ 250">
          <a:extLst>
            <a:ext uri="{FF2B5EF4-FFF2-40B4-BE49-F238E27FC236}">
              <a16:creationId xmlns:a16="http://schemas.microsoft.com/office/drawing/2014/main" id="{FF91D26D-FD8E-4414-ACB2-02EE58987D5B}"/>
            </a:ext>
          </a:extLst>
        </xdr:cNvPr>
        <xdr:cNvCxnSpPr/>
      </xdr:nvCxnSpPr>
      <xdr:spPr>
        <a:xfrm flipV="1">
          <a:off x="9639300" y="10765772"/>
          <a:ext cx="838200" cy="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103217</xdr:rowOff>
    </xdr:from>
    <xdr:to>
      <xdr:col>46</xdr:col>
      <xdr:colOff>38100</xdr:colOff>
      <xdr:row>63</xdr:row>
      <xdr:rowOff>33367</xdr:rowOff>
    </xdr:to>
    <xdr:sp macro="" textlink="">
      <xdr:nvSpPr>
        <xdr:cNvPr id="252" name="楕円 251">
          <a:extLst>
            <a:ext uri="{FF2B5EF4-FFF2-40B4-BE49-F238E27FC236}">
              <a16:creationId xmlns:a16="http://schemas.microsoft.com/office/drawing/2014/main" id="{BC643F33-90EB-40CD-975D-BF47CC43936D}"/>
            </a:ext>
          </a:extLst>
        </xdr:cNvPr>
        <xdr:cNvSpPr/>
      </xdr:nvSpPr>
      <xdr:spPr>
        <a:xfrm>
          <a:off x="8699500" y="10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144793</xdr:rowOff>
    </xdr:from>
    <xdr:to>
      <xdr:col>50</xdr:col>
      <xdr:colOff>114300</xdr:colOff>
      <xdr:row>62</xdr:row>
      <xdr:rowOff>154017</xdr:rowOff>
    </xdr:to>
    <xdr:cxnSp macro="">
      <xdr:nvCxnSpPr>
        <xdr:cNvPr id="253" name="直線コネクタ 252">
          <a:extLst>
            <a:ext uri="{FF2B5EF4-FFF2-40B4-BE49-F238E27FC236}">
              <a16:creationId xmlns:a16="http://schemas.microsoft.com/office/drawing/2014/main" id="{4ED08904-E07E-419E-83E6-BD0299B6D241}"/>
            </a:ext>
          </a:extLst>
        </xdr:cNvPr>
        <xdr:cNvCxnSpPr/>
      </xdr:nvCxnSpPr>
      <xdr:spPr>
        <a:xfrm flipV="1">
          <a:off x="8750300" y="10774693"/>
          <a:ext cx="889000" cy="9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114702</xdr:rowOff>
    </xdr:from>
    <xdr:to>
      <xdr:col>41</xdr:col>
      <xdr:colOff>101600</xdr:colOff>
      <xdr:row>63</xdr:row>
      <xdr:rowOff>44852</xdr:rowOff>
    </xdr:to>
    <xdr:sp macro="" textlink="">
      <xdr:nvSpPr>
        <xdr:cNvPr id="254" name="楕円 253">
          <a:extLst>
            <a:ext uri="{FF2B5EF4-FFF2-40B4-BE49-F238E27FC236}">
              <a16:creationId xmlns:a16="http://schemas.microsoft.com/office/drawing/2014/main" id="{D89149A6-0FB3-4F57-9469-7F76AA230FC7}"/>
            </a:ext>
          </a:extLst>
        </xdr:cNvPr>
        <xdr:cNvSpPr/>
      </xdr:nvSpPr>
      <xdr:spPr>
        <a:xfrm>
          <a:off x="7810500" y="1074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154017</xdr:rowOff>
    </xdr:from>
    <xdr:to>
      <xdr:col>45</xdr:col>
      <xdr:colOff>177800</xdr:colOff>
      <xdr:row>62</xdr:row>
      <xdr:rowOff>165502</xdr:rowOff>
    </xdr:to>
    <xdr:cxnSp macro="">
      <xdr:nvCxnSpPr>
        <xdr:cNvPr id="255" name="直線コネクタ 254">
          <a:extLst>
            <a:ext uri="{FF2B5EF4-FFF2-40B4-BE49-F238E27FC236}">
              <a16:creationId xmlns:a16="http://schemas.microsoft.com/office/drawing/2014/main" id="{ABA9858B-868F-40D9-B0FA-DB29D60F234B}"/>
            </a:ext>
          </a:extLst>
        </xdr:cNvPr>
        <xdr:cNvCxnSpPr/>
      </xdr:nvCxnSpPr>
      <xdr:spPr>
        <a:xfrm flipV="1">
          <a:off x="7861300" y="10783917"/>
          <a:ext cx="889000" cy="11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127961</xdr:rowOff>
    </xdr:from>
    <xdr:to>
      <xdr:col>36</xdr:col>
      <xdr:colOff>165100</xdr:colOff>
      <xdr:row>63</xdr:row>
      <xdr:rowOff>58111</xdr:rowOff>
    </xdr:to>
    <xdr:sp macro="" textlink="">
      <xdr:nvSpPr>
        <xdr:cNvPr id="256" name="楕円 255">
          <a:extLst>
            <a:ext uri="{FF2B5EF4-FFF2-40B4-BE49-F238E27FC236}">
              <a16:creationId xmlns:a16="http://schemas.microsoft.com/office/drawing/2014/main" id="{DD4B5724-1437-4B65-A332-ED04C0AA59D3}"/>
            </a:ext>
          </a:extLst>
        </xdr:cNvPr>
        <xdr:cNvSpPr/>
      </xdr:nvSpPr>
      <xdr:spPr>
        <a:xfrm>
          <a:off x="6921500" y="107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165502</xdr:rowOff>
    </xdr:from>
    <xdr:to>
      <xdr:col>41</xdr:col>
      <xdr:colOff>50800</xdr:colOff>
      <xdr:row>63</xdr:row>
      <xdr:rowOff>7311</xdr:rowOff>
    </xdr:to>
    <xdr:cxnSp macro="">
      <xdr:nvCxnSpPr>
        <xdr:cNvPr id="257" name="直線コネクタ 256">
          <a:extLst>
            <a:ext uri="{FF2B5EF4-FFF2-40B4-BE49-F238E27FC236}">
              <a16:creationId xmlns:a16="http://schemas.microsoft.com/office/drawing/2014/main" id="{4CFDFA63-7B68-46F0-BBBD-27BF73BAF1A0}"/>
            </a:ext>
          </a:extLst>
        </xdr:cNvPr>
        <xdr:cNvCxnSpPr/>
      </xdr:nvCxnSpPr>
      <xdr:spPr>
        <a:xfrm flipV="1">
          <a:off x="6972300" y="10795402"/>
          <a:ext cx="88900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A165E6E-B498-4099-8D00-C4CF45599F36}"/>
            </a:ext>
          </a:extLst>
        </xdr:cNvPr>
        <xdr:cNvSpPr txBox="1"/>
      </xdr:nvSpPr>
      <xdr:spPr>
        <a:xfrm>
          <a:off x="9327095" y="1085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B8CEB1F-D21A-4A42-9A9C-6674DABF55F2}"/>
            </a:ext>
          </a:extLst>
        </xdr:cNvPr>
        <xdr:cNvSpPr txBox="1"/>
      </xdr:nvSpPr>
      <xdr:spPr>
        <a:xfrm>
          <a:off x="8450795" y="10860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06B8F2A-DFBD-498E-B864-5BDD1370270F}"/>
            </a:ext>
          </a:extLst>
        </xdr:cNvPr>
        <xdr:cNvSpPr txBox="1"/>
      </xdr:nvSpPr>
      <xdr:spPr>
        <a:xfrm>
          <a:off x="7561795" y="10862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D6CD028-BACD-442A-A6F3-39524D01DC37}"/>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40670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B7E5529C-5885-4210-BABF-B1014A20519D}"/>
            </a:ext>
          </a:extLst>
        </xdr:cNvPr>
        <xdr:cNvSpPr txBox="1"/>
      </xdr:nvSpPr>
      <xdr:spPr>
        <a:xfrm>
          <a:off x="9327095" y="10499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49894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FE9BBF1-92A3-4D27-9973-2DFA3AA12505}"/>
            </a:ext>
          </a:extLst>
        </xdr:cNvPr>
        <xdr:cNvSpPr txBox="1"/>
      </xdr:nvSpPr>
      <xdr:spPr>
        <a:xfrm>
          <a:off x="8450795" y="10508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61379</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077B190-BFD7-4791-AB12-C2DFDC1F0E14}"/>
            </a:ext>
          </a:extLst>
        </xdr:cNvPr>
        <xdr:cNvSpPr txBox="1"/>
      </xdr:nvSpPr>
      <xdr:spPr>
        <a:xfrm>
          <a:off x="7561795" y="10519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74638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73E9C987-531F-4F2D-9E46-B80CBB08927D}"/>
            </a:ext>
          </a:extLst>
        </xdr:cNvPr>
        <xdr:cNvSpPr txBox="1"/>
      </xdr:nvSpPr>
      <xdr:spPr>
        <a:xfrm>
          <a:off x="6672795" y="10533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A8F0DD2-1C4B-413C-BEF3-BAC17C5D8F2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957204CD-6162-45A5-A7F6-F46926495C3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14337062-ABDB-462F-A349-E215435AF10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120A8E7-82BB-49BD-A5E3-775D2F94CB2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D60A0CB8-FC11-4A67-9D97-A45834DC1A4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9D8D968-6C26-4EBE-89D0-D1F36C0308E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4CEB9E5-EAD5-402A-995A-1B93EFCF375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C9C77FF1-505C-4AB0-B95D-936ADC983EB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43B00097-09F5-446F-909E-AD037551463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1DFD687-B056-468B-BC9A-049B1BD03C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F2D8C2B-1553-4F71-AE52-2E101C0FACD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B2B9A7E-050E-4350-AEA3-8E4AB4032FB9}"/>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53A7FFDD-A669-46FF-B2D9-ADD8E5EB3E7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6FE5708E-360D-421D-B09C-AEECB19F5BB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C36C5295-D5ED-42BC-B5D3-6B6D4325F99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20029F90-60A4-4305-99E7-68462FD1294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3097EB2-2446-4B3F-BA61-C43FDF188E3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470762F8-777F-442E-89FB-70789E204AD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C7E13F8-B3D2-4D59-9203-B6175E50B36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4AA0DCE-0972-48B3-B99C-ED8BEB24EF6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6995D94-5AEE-4D6F-889F-C0A8D5F71FF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CCCFE83-EEC3-4B4D-B63A-B7719B154BAB}"/>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CD6307CE-10F3-4654-BF74-B14D0F8E7AC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B7BD35B2-2857-4D7C-A819-CF0DD7863A6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71E40F61-9A3F-4C5F-906E-CE64E4139E36}"/>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18FD76E-A422-49F9-9C18-B6F8361F9B7B}"/>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20B6015-36DF-449D-8E1B-7AC565ED1351}"/>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A3AD034-FB02-4462-904D-E84B9C2A237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3FD3037A-07DB-45D1-923B-1C769058CCEB}"/>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513C561B-D593-4B5A-A9D0-047A1422F4EE}"/>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A4052A2-2852-46C1-B01B-740171CE8609}"/>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75EDD456-23E8-4F00-A6E6-DBCF774CC555}"/>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2A4BC84B-9415-45E6-95BC-5D2E20610DF4}"/>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2B172579-3EE3-4D6B-B8D3-C111A22334AE}"/>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D47D0E5A-F5D2-47AC-8E34-7C83C5EC3368}"/>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33A07B8-376E-436D-93A3-5DA4D6AA2C7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32EF504-0D76-418D-8CB7-EEBD450AA96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2634B40-ED56-4CAD-9F8F-01FB24F2B97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366757F0-3AD4-458F-918D-E98D47697386}"/>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B6714BF-A3B4-4F1B-A0C9-98AF519C909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101600</xdr:rowOff>
    </xdr:from>
    <xdr:to>
      <xdr:col>24</xdr:col>
      <xdr:colOff>114300</xdr:colOff>
      <xdr:row>84</xdr:row>
      <xdr:rowOff>31750</xdr:rowOff>
    </xdr:to>
    <xdr:sp macro="" textlink="">
      <xdr:nvSpPr>
        <xdr:cNvPr id="306" name="楕円 305">
          <a:extLst>
            <a:ext uri="{FF2B5EF4-FFF2-40B4-BE49-F238E27FC236}">
              <a16:creationId xmlns:a16="http://schemas.microsoft.com/office/drawing/2014/main" id="{D1E4AE86-9F41-41C9-8CF8-7979AB074BEA}"/>
            </a:ext>
          </a:extLst>
        </xdr:cNvPr>
        <xdr:cNvSpPr/>
      </xdr:nvSpPr>
      <xdr:spPr>
        <a:xfrm>
          <a:off x="4584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80027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AF2E953B-8048-48C9-BE28-579E58D92DAA}"/>
            </a:ext>
          </a:extLst>
        </xdr:cNvPr>
        <xdr:cNvSpPr txBox="1"/>
      </xdr:nvSpPr>
      <xdr:spPr>
        <a:xfrm>
          <a:off x="4673600"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76836</xdr:rowOff>
    </xdr:from>
    <xdr:to>
      <xdr:col>20</xdr:col>
      <xdr:colOff>38100</xdr:colOff>
      <xdr:row>84</xdr:row>
      <xdr:rowOff>6986</xdr:rowOff>
    </xdr:to>
    <xdr:sp macro="" textlink="">
      <xdr:nvSpPr>
        <xdr:cNvPr id="308" name="楕円 307">
          <a:extLst>
            <a:ext uri="{FF2B5EF4-FFF2-40B4-BE49-F238E27FC236}">
              <a16:creationId xmlns:a16="http://schemas.microsoft.com/office/drawing/2014/main" id="{3DCC1420-DEAA-4C46-AF7E-6B163039570F}"/>
            </a:ext>
          </a:extLst>
        </xdr:cNvPr>
        <xdr:cNvSpPr/>
      </xdr:nvSpPr>
      <xdr:spPr>
        <a:xfrm>
          <a:off x="3746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127636</xdr:rowOff>
    </xdr:from>
    <xdr:to>
      <xdr:col>24</xdr:col>
      <xdr:colOff>63500</xdr:colOff>
      <xdr:row>83</xdr:row>
      <xdr:rowOff>152400</xdr:rowOff>
    </xdr:to>
    <xdr:cxnSp macro="">
      <xdr:nvCxnSpPr>
        <xdr:cNvPr id="309" name="直線コネクタ 308">
          <a:extLst>
            <a:ext uri="{FF2B5EF4-FFF2-40B4-BE49-F238E27FC236}">
              <a16:creationId xmlns:a16="http://schemas.microsoft.com/office/drawing/2014/main" id="{FFDED593-B984-4745-BA01-FC90B6B1A2B9}"/>
            </a:ext>
          </a:extLst>
        </xdr:cNvPr>
        <xdr:cNvCxnSpPr/>
      </xdr:nvCxnSpPr>
      <xdr:spPr>
        <a:xfrm>
          <a:off x="3797300" y="14357986"/>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82550</xdr:rowOff>
    </xdr:from>
    <xdr:to>
      <xdr:col>15</xdr:col>
      <xdr:colOff>101600</xdr:colOff>
      <xdr:row>84</xdr:row>
      <xdr:rowOff>12700</xdr:rowOff>
    </xdr:to>
    <xdr:sp macro="" textlink="">
      <xdr:nvSpPr>
        <xdr:cNvPr id="310" name="楕円 309">
          <a:extLst>
            <a:ext uri="{FF2B5EF4-FFF2-40B4-BE49-F238E27FC236}">
              <a16:creationId xmlns:a16="http://schemas.microsoft.com/office/drawing/2014/main" id="{30113776-9C9B-49C9-AA69-0A3397568B11}"/>
            </a:ext>
          </a:extLst>
        </xdr:cNvPr>
        <xdr:cNvSpPr/>
      </xdr:nvSpPr>
      <xdr:spPr>
        <a:xfrm>
          <a:off x="28575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127636</xdr:rowOff>
    </xdr:from>
    <xdr:to>
      <xdr:col>19</xdr:col>
      <xdr:colOff>177800</xdr:colOff>
      <xdr:row>83</xdr:row>
      <xdr:rowOff>133350</xdr:rowOff>
    </xdr:to>
    <xdr:cxnSp macro="">
      <xdr:nvCxnSpPr>
        <xdr:cNvPr id="311" name="直線コネクタ 310">
          <a:extLst>
            <a:ext uri="{FF2B5EF4-FFF2-40B4-BE49-F238E27FC236}">
              <a16:creationId xmlns:a16="http://schemas.microsoft.com/office/drawing/2014/main" id="{BFAC288C-111C-4A67-AD6C-0C1D4E2DA6D0}"/>
            </a:ext>
          </a:extLst>
        </xdr:cNvPr>
        <xdr:cNvCxnSpPr/>
      </xdr:nvCxnSpPr>
      <xdr:spPr>
        <a:xfrm flipV="1">
          <a:off x="2908300" y="143579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90170</xdr:rowOff>
    </xdr:from>
    <xdr:to>
      <xdr:col>10</xdr:col>
      <xdr:colOff>165100</xdr:colOff>
      <xdr:row>84</xdr:row>
      <xdr:rowOff>20320</xdr:rowOff>
    </xdr:to>
    <xdr:sp macro="" textlink="">
      <xdr:nvSpPr>
        <xdr:cNvPr id="312" name="楕円 311">
          <a:extLst>
            <a:ext uri="{FF2B5EF4-FFF2-40B4-BE49-F238E27FC236}">
              <a16:creationId xmlns:a16="http://schemas.microsoft.com/office/drawing/2014/main" id="{3F8DD8E6-537A-46E0-85AE-4771B866BE60}"/>
            </a:ext>
          </a:extLst>
        </xdr:cNvPr>
        <xdr:cNvSpPr/>
      </xdr:nvSpPr>
      <xdr:spPr>
        <a:xfrm>
          <a:off x="1968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133350</xdr:rowOff>
    </xdr:from>
    <xdr:to>
      <xdr:col>15</xdr:col>
      <xdr:colOff>50800</xdr:colOff>
      <xdr:row>83</xdr:row>
      <xdr:rowOff>140970</xdr:rowOff>
    </xdr:to>
    <xdr:cxnSp macro="">
      <xdr:nvCxnSpPr>
        <xdr:cNvPr id="313" name="直線コネクタ 312">
          <a:extLst>
            <a:ext uri="{FF2B5EF4-FFF2-40B4-BE49-F238E27FC236}">
              <a16:creationId xmlns:a16="http://schemas.microsoft.com/office/drawing/2014/main" id="{7BD758FF-5F98-4F14-9FBE-A2DE5C0984A9}"/>
            </a:ext>
          </a:extLst>
        </xdr:cNvPr>
        <xdr:cNvCxnSpPr/>
      </xdr:nvCxnSpPr>
      <xdr:spPr>
        <a:xfrm flipV="1">
          <a:off x="2019300" y="14363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67311</xdr:rowOff>
    </xdr:from>
    <xdr:to>
      <xdr:col>6</xdr:col>
      <xdr:colOff>38100</xdr:colOff>
      <xdr:row>83</xdr:row>
      <xdr:rowOff>168911</xdr:rowOff>
    </xdr:to>
    <xdr:sp macro="" textlink="">
      <xdr:nvSpPr>
        <xdr:cNvPr id="314" name="楕円 313">
          <a:extLst>
            <a:ext uri="{FF2B5EF4-FFF2-40B4-BE49-F238E27FC236}">
              <a16:creationId xmlns:a16="http://schemas.microsoft.com/office/drawing/2014/main" id="{5E7B8EF2-06B7-4196-8D8D-8353A76C19C4}"/>
            </a:ext>
          </a:extLst>
        </xdr:cNvPr>
        <xdr:cNvSpPr/>
      </xdr:nvSpPr>
      <xdr:spPr>
        <a:xfrm>
          <a:off x="1079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118111</xdr:rowOff>
    </xdr:from>
    <xdr:to>
      <xdr:col>10</xdr:col>
      <xdr:colOff>114300</xdr:colOff>
      <xdr:row>83</xdr:row>
      <xdr:rowOff>140970</xdr:rowOff>
    </xdr:to>
    <xdr:cxnSp macro="">
      <xdr:nvCxnSpPr>
        <xdr:cNvPr id="315" name="直線コネクタ 314">
          <a:extLst>
            <a:ext uri="{FF2B5EF4-FFF2-40B4-BE49-F238E27FC236}">
              <a16:creationId xmlns:a16="http://schemas.microsoft.com/office/drawing/2014/main" id="{4F6C4DB9-8B6F-4524-B401-7718A907E754}"/>
            </a:ext>
          </a:extLst>
        </xdr:cNvPr>
        <xdr:cNvCxnSpPr/>
      </xdr:nvCxnSpPr>
      <xdr:spPr>
        <a:xfrm>
          <a:off x="1130300" y="143484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5E045883-D6C7-4E43-A3E2-3ECC5F1BE91A}"/>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93B08899-498E-41D7-AE01-37C8A2E77F0A}"/>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E3780BC4-C50C-440D-817A-BAD45141D585}"/>
            </a:ext>
          </a:extLst>
        </xdr:cNvPr>
        <xdr:cNvSpPr txBox="1"/>
      </xdr:nvSpPr>
      <xdr:spPr>
        <a:xfrm>
          <a:off x="1816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075DD14C-69ED-4B81-BF34-EC43EE49CDB8}"/>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169563</xdr:rowOff>
    </xdr:from>
    <xdr:ext cx="405111" cy="259045"/>
    <xdr:sp macro="" textlink="">
      <xdr:nvSpPr>
        <xdr:cNvPr id="320" name="n_1mainValue【公営住宅】&#10;有形固定資産減価償却率">
          <a:extLst>
            <a:ext uri="{FF2B5EF4-FFF2-40B4-BE49-F238E27FC236}">
              <a16:creationId xmlns:a16="http://schemas.microsoft.com/office/drawing/2014/main" id="{EFB71833-186C-44F8-ACC5-7C08E090BAEC}"/>
            </a:ext>
          </a:extLst>
        </xdr:cNvPr>
        <xdr:cNvSpPr txBox="1"/>
      </xdr:nvSpPr>
      <xdr:spPr>
        <a:xfrm>
          <a:off x="35820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3827</xdr:rowOff>
    </xdr:from>
    <xdr:ext cx="405111" cy="259045"/>
    <xdr:sp macro="" textlink="">
      <xdr:nvSpPr>
        <xdr:cNvPr id="321" name="n_2mainValue【公営住宅】&#10;有形固定資産減価償却率">
          <a:extLst>
            <a:ext uri="{FF2B5EF4-FFF2-40B4-BE49-F238E27FC236}">
              <a16:creationId xmlns:a16="http://schemas.microsoft.com/office/drawing/2014/main" id="{5F48AF6C-A19B-4AD7-A7A8-CEDC2103E753}"/>
            </a:ext>
          </a:extLst>
        </xdr:cNvPr>
        <xdr:cNvSpPr txBox="1"/>
      </xdr:nvSpPr>
      <xdr:spPr>
        <a:xfrm>
          <a:off x="2705744" y="1440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11447</xdr:rowOff>
    </xdr:from>
    <xdr:ext cx="405111" cy="259045"/>
    <xdr:sp macro="" textlink="">
      <xdr:nvSpPr>
        <xdr:cNvPr id="322" name="n_3mainValue【公営住宅】&#10;有形固定資産減価償却率">
          <a:extLst>
            <a:ext uri="{FF2B5EF4-FFF2-40B4-BE49-F238E27FC236}">
              <a16:creationId xmlns:a16="http://schemas.microsoft.com/office/drawing/2014/main" id="{A20AA8CA-966A-4FC6-98EB-C080F3361D91}"/>
            </a:ext>
          </a:extLst>
        </xdr:cNvPr>
        <xdr:cNvSpPr txBox="1"/>
      </xdr:nvSpPr>
      <xdr:spPr>
        <a:xfrm>
          <a:off x="1816744" y="1441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160038</xdr:rowOff>
    </xdr:from>
    <xdr:ext cx="405111" cy="259045"/>
    <xdr:sp macro="" textlink="">
      <xdr:nvSpPr>
        <xdr:cNvPr id="323" name="n_4mainValue【公営住宅】&#10;有形固定資産減価償却率">
          <a:extLst>
            <a:ext uri="{FF2B5EF4-FFF2-40B4-BE49-F238E27FC236}">
              <a16:creationId xmlns:a16="http://schemas.microsoft.com/office/drawing/2014/main" id="{14A06E6E-00A9-43D6-89F6-5996FF19CE13}"/>
            </a:ext>
          </a:extLst>
        </xdr:cNvPr>
        <xdr:cNvSpPr txBox="1"/>
      </xdr:nvSpPr>
      <xdr:spPr>
        <a:xfrm>
          <a:off x="927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C898CC43-F6CC-4181-9960-240735326C3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E0917AA-FCD8-4B7E-813B-A0D574715B5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A0717D1-B86B-459A-8C40-0043913A88C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DE684D9E-02DC-4D44-9AF3-00B69B79C18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71B0FCCD-36CC-4530-9FF1-ABDA147D11B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320155C7-6FF4-463A-A904-6F28345F038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D8819849-44E0-4F88-815C-236F703E1CF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3C5FD0DD-7105-4619-9892-A17B06AFE9A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9BC01B83-533F-4F26-9B69-2CADB3E04D1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B1382A1-A193-4350-B3C6-5361A57513D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91AA82B3-48B6-47A6-B207-4D8E50A93CE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EDF17B48-6C59-44BA-8AE8-B8D2EA74439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D5CC7B0F-1975-4B18-A2A9-7158B761183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2794693-6527-478C-9A87-42134707093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E5BA9BEF-6DDE-4589-976B-F0BE59DB5C19}"/>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9BD264FF-8FA3-46AA-828F-7CFA621B9DE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9A16E11A-7B7B-47B1-9F64-6642A5B986B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330EDFE7-CC07-4C23-B8E6-8A48AF417A2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B2E2F1B3-002A-483A-89A8-2F04D23F042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9C3761DC-298E-4B8B-84B2-8C98DAB2ED94}"/>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AC54E388-6471-4556-890A-F710CC3CC10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5D24EB99-73F1-4D0F-86C7-82D5B27FC103}"/>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362D9FA0-BD3C-41BB-82FC-FC6B7D4CA02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37C622CD-121E-4BA2-B67F-E34A12FE3D16}"/>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4DA952B-82CD-4000-8926-DC5AE9152D1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E7F5E621-73F4-4034-B63C-65B1E74E3C09}"/>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0AE5415B-F11E-4BF1-8A20-2FBCE36C9AE6}"/>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BCD846CB-BEDF-4175-B578-61EC42A8B6F2}"/>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B6C43443-CCB6-4146-AFB0-7B77B09829FC}"/>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DDA410CD-2084-4AC6-BB1F-8518CA0F874D}"/>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8AEF6902-97F8-48A8-A80C-F46F0EECB26B}"/>
            </a:ext>
          </a:extLst>
        </xdr:cNvPr>
        <xdr:cNvSpPr txBox="1"/>
      </xdr:nvSpPr>
      <xdr:spPr>
        <a:xfrm>
          <a:off x="10515600" y="14675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F3A9D531-A17F-4E91-BE4A-CB40B6746DB2}"/>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9276B1CD-6C25-4E72-9214-F0668F89D892}"/>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37FCBF0E-5C19-4925-922B-2722D47E9FA8}"/>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2E3745E3-A571-4C9D-AE52-6FD776E1D1BE}"/>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BB0F2B61-FA85-40A4-8E36-C489157A15AC}"/>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DA0FF2A-96AE-490D-A6D2-620B40F6E93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6555922-4EAC-4218-9ADE-9C3D835B9BF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4122D52-7F65-4BBD-A80D-519F7CED8B5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FF63884-74B2-49BA-B9F3-AAC6BB192DD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8714B956-AD3F-427A-AF67-F7CE543E815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96920</xdr:rowOff>
    </xdr:from>
    <xdr:to>
      <xdr:col>55</xdr:col>
      <xdr:colOff>50800</xdr:colOff>
      <xdr:row>86</xdr:row>
      <xdr:rowOff>27070</xdr:rowOff>
    </xdr:to>
    <xdr:sp macro="" textlink="">
      <xdr:nvSpPr>
        <xdr:cNvPr id="365" name="楕円 364">
          <a:extLst>
            <a:ext uri="{FF2B5EF4-FFF2-40B4-BE49-F238E27FC236}">
              <a16:creationId xmlns:a16="http://schemas.microsoft.com/office/drawing/2014/main" id="{98CED0D8-2389-4EDD-BA74-31822A601FB5}"/>
            </a:ext>
          </a:extLst>
        </xdr:cNvPr>
        <xdr:cNvSpPr/>
      </xdr:nvSpPr>
      <xdr:spPr>
        <a:xfrm>
          <a:off x="10426700" y="1467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119797</xdr:rowOff>
    </xdr:from>
    <xdr:ext cx="469744" cy="259045"/>
    <xdr:sp macro="" textlink="">
      <xdr:nvSpPr>
        <xdr:cNvPr id="366" name="【公営住宅】&#10;一人当たり面積該当値テキスト">
          <a:extLst>
            <a:ext uri="{FF2B5EF4-FFF2-40B4-BE49-F238E27FC236}">
              <a16:creationId xmlns:a16="http://schemas.microsoft.com/office/drawing/2014/main" id="{7309F44A-FCCB-43B1-99B0-2CF299352B70}"/>
            </a:ext>
          </a:extLst>
        </xdr:cNvPr>
        <xdr:cNvSpPr txBox="1"/>
      </xdr:nvSpPr>
      <xdr:spPr>
        <a:xfrm>
          <a:off x="10515600" y="1452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102144</xdr:rowOff>
    </xdr:from>
    <xdr:to>
      <xdr:col>50</xdr:col>
      <xdr:colOff>165100</xdr:colOff>
      <xdr:row>86</xdr:row>
      <xdr:rowOff>32294</xdr:rowOff>
    </xdr:to>
    <xdr:sp macro="" textlink="">
      <xdr:nvSpPr>
        <xdr:cNvPr id="367" name="楕円 366">
          <a:extLst>
            <a:ext uri="{FF2B5EF4-FFF2-40B4-BE49-F238E27FC236}">
              <a16:creationId xmlns:a16="http://schemas.microsoft.com/office/drawing/2014/main" id="{8AF4542E-2EE8-452C-8147-53C360589E42}"/>
            </a:ext>
          </a:extLst>
        </xdr:cNvPr>
        <xdr:cNvSpPr/>
      </xdr:nvSpPr>
      <xdr:spPr>
        <a:xfrm>
          <a:off x="9588500" y="1467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147720</xdr:rowOff>
    </xdr:from>
    <xdr:to>
      <xdr:col>55</xdr:col>
      <xdr:colOff>0</xdr:colOff>
      <xdr:row>85</xdr:row>
      <xdr:rowOff>152944</xdr:rowOff>
    </xdr:to>
    <xdr:cxnSp macro="">
      <xdr:nvCxnSpPr>
        <xdr:cNvPr id="368" name="直線コネクタ 367">
          <a:extLst>
            <a:ext uri="{FF2B5EF4-FFF2-40B4-BE49-F238E27FC236}">
              <a16:creationId xmlns:a16="http://schemas.microsoft.com/office/drawing/2014/main" id="{84F278DD-21E0-4CD4-A91D-977E14F8E211}"/>
            </a:ext>
          </a:extLst>
        </xdr:cNvPr>
        <xdr:cNvCxnSpPr/>
      </xdr:nvCxnSpPr>
      <xdr:spPr>
        <a:xfrm flipV="1">
          <a:off x="9639300" y="14720970"/>
          <a:ext cx="838200" cy="5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106063</xdr:rowOff>
    </xdr:from>
    <xdr:to>
      <xdr:col>46</xdr:col>
      <xdr:colOff>38100</xdr:colOff>
      <xdr:row>86</xdr:row>
      <xdr:rowOff>36213</xdr:rowOff>
    </xdr:to>
    <xdr:sp macro="" textlink="">
      <xdr:nvSpPr>
        <xdr:cNvPr id="369" name="楕円 368">
          <a:extLst>
            <a:ext uri="{FF2B5EF4-FFF2-40B4-BE49-F238E27FC236}">
              <a16:creationId xmlns:a16="http://schemas.microsoft.com/office/drawing/2014/main" id="{7B161194-6698-493E-BD78-77C312F8E7A4}"/>
            </a:ext>
          </a:extLst>
        </xdr:cNvPr>
        <xdr:cNvSpPr/>
      </xdr:nvSpPr>
      <xdr:spPr>
        <a:xfrm>
          <a:off x="8699500" y="1467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152944</xdr:rowOff>
    </xdr:from>
    <xdr:to>
      <xdr:col>50</xdr:col>
      <xdr:colOff>114300</xdr:colOff>
      <xdr:row>85</xdr:row>
      <xdr:rowOff>156863</xdr:rowOff>
    </xdr:to>
    <xdr:cxnSp macro="">
      <xdr:nvCxnSpPr>
        <xdr:cNvPr id="370" name="直線コネクタ 369">
          <a:extLst>
            <a:ext uri="{FF2B5EF4-FFF2-40B4-BE49-F238E27FC236}">
              <a16:creationId xmlns:a16="http://schemas.microsoft.com/office/drawing/2014/main" id="{875EC34E-0346-46EC-A6BB-312FECE5ED08}"/>
            </a:ext>
          </a:extLst>
        </xdr:cNvPr>
        <xdr:cNvCxnSpPr/>
      </xdr:nvCxnSpPr>
      <xdr:spPr>
        <a:xfrm flipV="1">
          <a:off x="8750300" y="14726194"/>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112486</xdr:rowOff>
    </xdr:from>
    <xdr:to>
      <xdr:col>41</xdr:col>
      <xdr:colOff>101600</xdr:colOff>
      <xdr:row>86</xdr:row>
      <xdr:rowOff>42636</xdr:rowOff>
    </xdr:to>
    <xdr:sp macro="" textlink="">
      <xdr:nvSpPr>
        <xdr:cNvPr id="371" name="楕円 370">
          <a:extLst>
            <a:ext uri="{FF2B5EF4-FFF2-40B4-BE49-F238E27FC236}">
              <a16:creationId xmlns:a16="http://schemas.microsoft.com/office/drawing/2014/main" id="{81F95432-B98D-4393-BB01-5BF4EC7D1C32}"/>
            </a:ext>
          </a:extLst>
        </xdr:cNvPr>
        <xdr:cNvSpPr/>
      </xdr:nvSpPr>
      <xdr:spPr>
        <a:xfrm>
          <a:off x="7810500" y="1468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156863</xdr:rowOff>
    </xdr:from>
    <xdr:to>
      <xdr:col>45</xdr:col>
      <xdr:colOff>177800</xdr:colOff>
      <xdr:row>85</xdr:row>
      <xdr:rowOff>163286</xdr:rowOff>
    </xdr:to>
    <xdr:cxnSp macro="">
      <xdr:nvCxnSpPr>
        <xdr:cNvPr id="372" name="直線コネクタ 371">
          <a:extLst>
            <a:ext uri="{FF2B5EF4-FFF2-40B4-BE49-F238E27FC236}">
              <a16:creationId xmlns:a16="http://schemas.microsoft.com/office/drawing/2014/main" id="{1EFFEB26-A364-4C66-B7BB-6BF6F6E5AFCC}"/>
            </a:ext>
          </a:extLst>
        </xdr:cNvPr>
        <xdr:cNvCxnSpPr/>
      </xdr:nvCxnSpPr>
      <xdr:spPr>
        <a:xfrm flipV="1">
          <a:off x="7861300" y="14730113"/>
          <a:ext cx="889000" cy="6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117602</xdr:rowOff>
    </xdr:from>
    <xdr:to>
      <xdr:col>36</xdr:col>
      <xdr:colOff>165100</xdr:colOff>
      <xdr:row>86</xdr:row>
      <xdr:rowOff>47752</xdr:rowOff>
    </xdr:to>
    <xdr:sp macro="" textlink="">
      <xdr:nvSpPr>
        <xdr:cNvPr id="373" name="楕円 372">
          <a:extLst>
            <a:ext uri="{FF2B5EF4-FFF2-40B4-BE49-F238E27FC236}">
              <a16:creationId xmlns:a16="http://schemas.microsoft.com/office/drawing/2014/main" id="{CCC7E1DD-66C4-4599-98F6-BACCC4CE7A01}"/>
            </a:ext>
          </a:extLst>
        </xdr:cNvPr>
        <xdr:cNvSpPr/>
      </xdr:nvSpPr>
      <xdr:spPr>
        <a:xfrm>
          <a:off x="6921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163286</xdr:rowOff>
    </xdr:from>
    <xdr:to>
      <xdr:col>41</xdr:col>
      <xdr:colOff>50800</xdr:colOff>
      <xdr:row>85</xdr:row>
      <xdr:rowOff>168402</xdr:rowOff>
    </xdr:to>
    <xdr:cxnSp macro="">
      <xdr:nvCxnSpPr>
        <xdr:cNvPr id="374" name="直線コネクタ 373">
          <a:extLst>
            <a:ext uri="{FF2B5EF4-FFF2-40B4-BE49-F238E27FC236}">
              <a16:creationId xmlns:a16="http://schemas.microsoft.com/office/drawing/2014/main" id="{784FC363-05C1-4E09-BE98-C63705EAE703}"/>
            </a:ext>
          </a:extLst>
        </xdr:cNvPr>
        <xdr:cNvCxnSpPr/>
      </xdr:nvCxnSpPr>
      <xdr:spPr>
        <a:xfrm flipV="1">
          <a:off x="6972300" y="14736536"/>
          <a:ext cx="889000" cy="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6A15CACD-0DF8-4F05-96AC-768D86D20665}"/>
            </a:ext>
          </a:extLst>
        </xdr:cNvPr>
        <xdr:cNvSpPr txBox="1"/>
      </xdr:nvSpPr>
      <xdr:spPr>
        <a:xfrm>
          <a:off x="9391727" y="1478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FC05BE01-9BA8-4AD1-9C25-EC1045AC1B52}"/>
            </a:ext>
          </a:extLst>
        </xdr:cNvPr>
        <xdr:cNvSpPr txBox="1"/>
      </xdr:nvSpPr>
      <xdr:spPr>
        <a:xfrm>
          <a:off x="8515427" y="1479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90A08BB0-0337-42B9-8386-A2296C1E90CC}"/>
            </a:ext>
          </a:extLst>
        </xdr:cNvPr>
        <xdr:cNvSpPr txBox="1"/>
      </xdr:nvSpPr>
      <xdr:spPr>
        <a:xfrm>
          <a:off x="7626427" y="14805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F8C25341-FE48-46B1-B002-BF8015762555}"/>
            </a:ext>
          </a:extLst>
        </xdr:cNvPr>
        <xdr:cNvSpPr txBox="1"/>
      </xdr:nvSpPr>
      <xdr:spPr>
        <a:xfrm>
          <a:off x="6737427" y="1479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48821</xdr:rowOff>
    </xdr:from>
    <xdr:ext cx="469744" cy="259045"/>
    <xdr:sp macro="" textlink="">
      <xdr:nvSpPr>
        <xdr:cNvPr id="379" name="n_1mainValue【公営住宅】&#10;一人当たり面積">
          <a:extLst>
            <a:ext uri="{FF2B5EF4-FFF2-40B4-BE49-F238E27FC236}">
              <a16:creationId xmlns:a16="http://schemas.microsoft.com/office/drawing/2014/main" id="{D356FF62-C9A1-4DFF-B59D-A6737D0FBC25}"/>
            </a:ext>
          </a:extLst>
        </xdr:cNvPr>
        <xdr:cNvSpPr txBox="1"/>
      </xdr:nvSpPr>
      <xdr:spPr>
        <a:xfrm>
          <a:off x="9391727" y="14450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52740</xdr:rowOff>
    </xdr:from>
    <xdr:ext cx="469744" cy="259045"/>
    <xdr:sp macro="" textlink="">
      <xdr:nvSpPr>
        <xdr:cNvPr id="380" name="n_2mainValue【公営住宅】&#10;一人当たり面積">
          <a:extLst>
            <a:ext uri="{FF2B5EF4-FFF2-40B4-BE49-F238E27FC236}">
              <a16:creationId xmlns:a16="http://schemas.microsoft.com/office/drawing/2014/main" id="{D16BB9CA-8BF0-48B6-8B9C-283C813BF424}"/>
            </a:ext>
          </a:extLst>
        </xdr:cNvPr>
        <xdr:cNvSpPr txBox="1"/>
      </xdr:nvSpPr>
      <xdr:spPr>
        <a:xfrm>
          <a:off x="8515427" y="14454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59163</xdr:rowOff>
    </xdr:from>
    <xdr:ext cx="469744" cy="259045"/>
    <xdr:sp macro="" textlink="">
      <xdr:nvSpPr>
        <xdr:cNvPr id="381" name="n_3mainValue【公営住宅】&#10;一人当たり面積">
          <a:extLst>
            <a:ext uri="{FF2B5EF4-FFF2-40B4-BE49-F238E27FC236}">
              <a16:creationId xmlns:a16="http://schemas.microsoft.com/office/drawing/2014/main" id="{0A690C7B-C065-48A0-8C65-D54AE5BA535D}"/>
            </a:ext>
          </a:extLst>
        </xdr:cNvPr>
        <xdr:cNvSpPr txBox="1"/>
      </xdr:nvSpPr>
      <xdr:spPr>
        <a:xfrm>
          <a:off x="7626427" y="1446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64279</xdr:rowOff>
    </xdr:from>
    <xdr:ext cx="469744" cy="259045"/>
    <xdr:sp macro="" textlink="">
      <xdr:nvSpPr>
        <xdr:cNvPr id="382" name="n_4mainValue【公営住宅】&#10;一人当たり面積">
          <a:extLst>
            <a:ext uri="{FF2B5EF4-FFF2-40B4-BE49-F238E27FC236}">
              <a16:creationId xmlns:a16="http://schemas.microsoft.com/office/drawing/2014/main" id="{DBD7E2E3-3FD0-4FD4-BC53-D4682B0D437B}"/>
            </a:ext>
          </a:extLst>
        </xdr:cNvPr>
        <xdr:cNvSpPr txBox="1"/>
      </xdr:nvSpPr>
      <xdr:spPr>
        <a:xfrm>
          <a:off x="6737427" y="1446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1729640B-C918-4C70-AB4B-A19F56C0AD5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F1ECF344-69F8-4C2E-8F39-A968BEF6914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191E1CD-4C47-47DE-B3FD-42D5371D976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E957D5DC-F96B-4C55-A817-E4B812CDBD2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4A564798-F4B7-44E9-8176-EBD67732E43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3B01787-13D6-43BD-A435-0AE6BD5C024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A91EA413-BAB1-4EDD-A0A2-0A95B47C75F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C4B6AB30-631B-4089-883F-51CEB245E69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35FAAFE9-5526-4014-BC6F-B7BCAFDF0E8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20793D45-FF65-456A-9E3A-073B5066FC0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7EB8650B-EF86-4D98-ACA4-6C3419852D8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F890DDB7-BF6A-49D5-BE9B-CF06E92AA99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D824780B-6488-4306-8BCE-B0F919D50FA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EA73DA59-5FE7-4707-BF98-43B18BD3596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D09CA584-43CA-4295-8760-2703128D390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DDF89C7C-DF78-4124-9A91-A56ACF144A6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203F15DB-EDBD-40FC-8909-1D3157CBAC5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B02450A3-B69D-4A28-ADD0-4944EA5DDFB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AF486C20-1B83-4985-98A3-2C03D55D5FE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48CBF6A8-9D72-438C-A8B1-AE1F855CD81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23CFDEA9-5D65-4299-BA9B-99AC6E6E7AF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856FEA12-B7C2-41F1-A8FE-17F3EA8F7C8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40D1DDC-9A74-49B8-8AD4-FE18F242D8F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532739D5-6D3E-4999-B4C4-35E2B7D531E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B6BF6B72-7EB7-4858-8024-BA303237880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5663CD86-8B5F-42E1-B31F-75E51DC04686}"/>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81C9EDB3-DBB4-4EB1-B704-02032EC77D6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BF4414A0-106B-439D-BB26-A43611894DD2}"/>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59FF7FB8-72A0-4CF8-AA6B-18A5C68FF24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F161F801-FA58-4591-8FFE-F2526BB6F22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E3A9DDAA-DCE6-4EED-A26B-0A65E697EAE6}"/>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AF5497F3-ADFF-4EC0-995B-F3E65584637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9383A61B-1590-47C3-84A3-D8015B58D84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3E67CDB4-E666-4559-8021-04F74C4DC25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F43177-0915-48DF-9DAD-AA246C0DB496}"/>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15B31077-5B86-45C3-875A-A65742DE06C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E7F765DC-D92B-456C-A840-7802C49BB5BE}"/>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D61AFFF5-C854-406C-AD79-AD329730421E}"/>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4715ADFB-F28E-471A-8BE0-1072B4E31521}"/>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B293299D-3EE4-4522-B53C-B434587859D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3A701EFF-AF8C-46A9-9D37-4AC767A59585}"/>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399D30E1-22C3-4969-9E21-710EEF769261}"/>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B3BCC68F-C6A5-4DDF-8D55-5B607E65309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18988209-D3B4-4BD6-BDA6-BEDB1F5FD2AA}"/>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52A458AB-F83B-4DBE-AE8B-3515A67EF883}"/>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FD991984-48AF-4FE6-9A47-11B08604E797}"/>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154413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6B19428A-742F-4519-923B-AEBADC1223B7}"/>
            </a:ext>
          </a:extLst>
        </xdr:cNvPr>
        <xdr:cNvSpPr txBox="1"/>
      </xdr:nvSpPr>
      <xdr:spPr>
        <a:xfrm>
          <a:off x="16357600" y="632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DCD79A7D-BDB8-432E-884D-DE327BBAF8BF}"/>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A45B9181-185D-4BFC-840B-CF452C9205CB}"/>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CE3636A0-1C89-4148-BFEA-471FBB2AC5FF}"/>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C8F4E5A3-0A5C-4736-95F9-DADCCA839C75}"/>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82BEA440-889C-49F4-9E22-AE8EC9A71D45}"/>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A6F0BF7-EF66-4536-A03A-66535F312B52}"/>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A8F7848C-E657-42B7-838B-F0330B8F86D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328BAB4D-A6F9-4A00-80E5-79199E41F0F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395F8C57-7A94-4D46-9369-E6FBF411E06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EF01D1FB-0EEA-4F6B-9762-901AD96B0EA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41728</xdr:rowOff>
    </xdr:from>
    <xdr:to>
      <xdr:col>85</xdr:col>
      <xdr:colOff>177800</xdr:colOff>
      <xdr:row>42</xdr:row>
      <xdr:rowOff>143328</xdr:rowOff>
    </xdr:to>
    <xdr:sp macro="" textlink="">
      <xdr:nvSpPr>
        <xdr:cNvPr id="440" name="楕円 439">
          <a:extLst>
            <a:ext uri="{FF2B5EF4-FFF2-40B4-BE49-F238E27FC236}">
              <a16:creationId xmlns:a16="http://schemas.microsoft.com/office/drawing/2014/main" id="{2C36A73C-009D-43E5-874D-0A71EFD51DAD}"/>
            </a:ext>
          </a:extLst>
        </xdr:cNvPr>
        <xdr:cNvSpPr/>
      </xdr:nvSpPr>
      <xdr:spPr>
        <a:xfrm>
          <a:off x="162687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128105</xdr:rowOff>
    </xdr:from>
    <xdr:ext cx="469744" cy="259045"/>
    <xdr:sp macro="" textlink="">
      <xdr:nvSpPr>
        <xdr:cNvPr id="441" name="【認定こども園・幼稚園・保育所】&#10;有形固定資産減価償却率該当値テキスト">
          <a:extLst>
            <a:ext uri="{FF2B5EF4-FFF2-40B4-BE49-F238E27FC236}">
              <a16:creationId xmlns:a16="http://schemas.microsoft.com/office/drawing/2014/main" id="{A51C9C4C-810A-40FD-BE8D-0469DFAD5DD3}"/>
            </a:ext>
          </a:extLst>
        </xdr:cNvPr>
        <xdr:cNvSpPr txBox="1"/>
      </xdr:nvSpPr>
      <xdr:spPr>
        <a:xfrm>
          <a:off x="16357600" y="715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41728</xdr:rowOff>
    </xdr:from>
    <xdr:to>
      <xdr:col>81</xdr:col>
      <xdr:colOff>101600</xdr:colOff>
      <xdr:row>42</xdr:row>
      <xdr:rowOff>143328</xdr:rowOff>
    </xdr:to>
    <xdr:sp macro="" textlink="">
      <xdr:nvSpPr>
        <xdr:cNvPr id="442" name="楕円 441">
          <a:extLst>
            <a:ext uri="{FF2B5EF4-FFF2-40B4-BE49-F238E27FC236}">
              <a16:creationId xmlns:a16="http://schemas.microsoft.com/office/drawing/2014/main" id="{B4892830-7588-42C7-9211-7AF3FAB7CF73}"/>
            </a:ext>
          </a:extLst>
        </xdr:cNvPr>
        <xdr:cNvSpPr/>
      </xdr:nvSpPr>
      <xdr:spPr>
        <a:xfrm>
          <a:off x="15430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92528</xdr:rowOff>
    </xdr:from>
    <xdr:to>
      <xdr:col>85</xdr:col>
      <xdr:colOff>127000</xdr:colOff>
      <xdr:row>42</xdr:row>
      <xdr:rowOff>92528</xdr:rowOff>
    </xdr:to>
    <xdr:cxnSp macro="">
      <xdr:nvCxnSpPr>
        <xdr:cNvPr id="443" name="直線コネクタ 442">
          <a:extLst>
            <a:ext uri="{FF2B5EF4-FFF2-40B4-BE49-F238E27FC236}">
              <a16:creationId xmlns:a16="http://schemas.microsoft.com/office/drawing/2014/main" id="{9CEDB041-AE02-435E-8493-1917B4924B34}"/>
            </a:ext>
          </a:extLst>
        </xdr:cNvPr>
        <xdr:cNvCxnSpPr/>
      </xdr:nvCxnSpPr>
      <xdr:spPr>
        <a:xfrm>
          <a:off x="15481300" y="7293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41728</xdr:rowOff>
    </xdr:from>
    <xdr:to>
      <xdr:col>76</xdr:col>
      <xdr:colOff>165100</xdr:colOff>
      <xdr:row>42</xdr:row>
      <xdr:rowOff>143328</xdr:rowOff>
    </xdr:to>
    <xdr:sp macro="" textlink="">
      <xdr:nvSpPr>
        <xdr:cNvPr id="444" name="楕円 443">
          <a:extLst>
            <a:ext uri="{FF2B5EF4-FFF2-40B4-BE49-F238E27FC236}">
              <a16:creationId xmlns:a16="http://schemas.microsoft.com/office/drawing/2014/main" id="{D28D96A9-F681-44BD-A40A-E3907C0BE35A}"/>
            </a:ext>
          </a:extLst>
        </xdr:cNvPr>
        <xdr:cNvSpPr/>
      </xdr:nvSpPr>
      <xdr:spPr>
        <a:xfrm>
          <a:off x="14541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92528</xdr:rowOff>
    </xdr:from>
    <xdr:to>
      <xdr:col>81</xdr:col>
      <xdr:colOff>50800</xdr:colOff>
      <xdr:row>42</xdr:row>
      <xdr:rowOff>92528</xdr:rowOff>
    </xdr:to>
    <xdr:cxnSp macro="">
      <xdr:nvCxnSpPr>
        <xdr:cNvPr id="445" name="直線コネクタ 444">
          <a:extLst>
            <a:ext uri="{FF2B5EF4-FFF2-40B4-BE49-F238E27FC236}">
              <a16:creationId xmlns:a16="http://schemas.microsoft.com/office/drawing/2014/main" id="{A48B0AD3-E900-452D-A594-B84926E548C7}"/>
            </a:ext>
          </a:extLst>
        </xdr:cNvPr>
        <xdr:cNvCxnSpPr/>
      </xdr:nvCxnSpPr>
      <xdr:spPr>
        <a:xfrm>
          <a:off x="14592300" y="7293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42</xdr:row>
      <xdr:rowOff>40096</xdr:rowOff>
    </xdr:from>
    <xdr:to>
      <xdr:col>72</xdr:col>
      <xdr:colOff>38100</xdr:colOff>
      <xdr:row>42</xdr:row>
      <xdr:rowOff>141696</xdr:rowOff>
    </xdr:to>
    <xdr:sp macro="" textlink="">
      <xdr:nvSpPr>
        <xdr:cNvPr id="446" name="楕円 445">
          <a:extLst>
            <a:ext uri="{FF2B5EF4-FFF2-40B4-BE49-F238E27FC236}">
              <a16:creationId xmlns:a16="http://schemas.microsoft.com/office/drawing/2014/main" id="{7263AF78-AE7C-45FB-AF89-73510CB2E916}"/>
            </a:ext>
          </a:extLst>
        </xdr:cNvPr>
        <xdr:cNvSpPr/>
      </xdr:nvSpPr>
      <xdr:spPr>
        <a:xfrm>
          <a:off x="13652500" y="724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42</xdr:row>
      <xdr:rowOff>90896</xdr:rowOff>
    </xdr:from>
    <xdr:to>
      <xdr:col>76</xdr:col>
      <xdr:colOff>114300</xdr:colOff>
      <xdr:row>42</xdr:row>
      <xdr:rowOff>92528</xdr:rowOff>
    </xdr:to>
    <xdr:cxnSp macro="">
      <xdr:nvCxnSpPr>
        <xdr:cNvPr id="447" name="直線コネクタ 446">
          <a:extLst>
            <a:ext uri="{FF2B5EF4-FFF2-40B4-BE49-F238E27FC236}">
              <a16:creationId xmlns:a16="http://schemas.microsoft.com/office/drawing/2014/main" id="{89492FBC-1A94-4D81-828A-7FE78ED85539}"/>
            </a:ext>
          </a:extLst>
        </xdr:cNvPr>
        <xdr:cNvCxnSpPr/>
      </xdr:nvCxnSpPr>
      <xdr:spPr>
        <a:xfrm>
          <a:off x="13703300" y="7291796"/>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42</xdr:row>
      <xdr:rowOff>35197</xdr:rowOff>
    </xdr:from>
    <xdr:to>
      <xdr:col>67</xdr:col>
      <xdr:colOff>101600</xdr:colOff>
      <xdr:row>42</xdr:row>
      <xdr:rowOff>136797</xdr:rowOff>
    </xdr:to>
    <xdr:sp macro="" textlink="">
      <xdr:nvSpPr>
        <xdr:cNvPr id="448" name="楕円 447">
          <a:extLst>
            <a:ext uri="{FF2B5EF4-FFF2-40B4-BE49-F238E27FC236}">
              <a16:creationId xmlns:a16="http://schemas.microsoft.com/office/drawing/2014/main" id="{3123ADA9-DA44-48E4-892F-EF9002EA4034}"/>
            </a:ext>
          </a:extLst>
        </xdr:cNvPr>
        <xdr:cNvSpPr/>
      </xdr:nvSpPr>
      <xdr:spPr>
        <a:xfrm>
          <a:off x="12763500" y="7236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42</xdr:row>
      <xdr:rowOff>85997</xdr:rowOff>
    </xdr:from>
    <xdr:to>
      <xdr:col>71</xdr:col>
      <xdr:colOff>177800</xdr:colOff>
      <xdr:row>42</xdr:row>
      <xdr:rowOff>90896</xdr:rowOff>
    </xdr:to>
    <xdr:cxnSp macro="">
      <xdr:nvCxnSpPr>
        <xdr:cNvPr id="449" name="直線コネクタ 448">
          <a:extLst>
            <a:ext uri="{FF2B5EF4-FFF2-40B4-BE49-F238E27FC236}">
              <a16:creationId xmlns:a16="http://schemas.microsoft.com/office/drawing/2014/main" id="{10CC7B80-CBF8-4463-816B-BCC6013AD79B}"/>
            </a:ext>
          </a:extLst>
        </xdr:cNvPr>
        <xdr:cNvCxnSpPr/>
      </xdr:nvCxnSpPr>
      <xdr:spPr>
        <a:xfrm>
          <a:off x="12814300" y="728689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58619</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68086587-1A39-4ED1-897F-B3F35D017816}"/>
            </a:ext>
          </a:extLst>
        </xdr:cNvPr>
        <xdr:cNvSpPr txBox="1"/>
      </xdr:nvSpPr>
      <xdr:spPr>
        <a:xfrm>
          <a:off x="15266044" y="6230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109237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AEB552F1-3421-443F-8A74-292EE63FDB4C}"/>
            </a:ext>
          </a:extLst>
        </xdr:cNvPr>
        <xdr:cNvSpPr txBox="1"/>
      </xdr:nvSpPr>
      <xdr:spPr>
        <a:xfrm>
          <a:off x="14389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115769</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5B8419E5-123F-4482-BB95-2AFE558F2BBD}"/>
            </a:ext>
          </a:extLst>
        </xdr:cNvPr>
        <xdr:cNvSpPr txBox="1"/>
      </xdr:nvSpPr>
      <xdr:spPr>
        <a:xfrm>
          <a:off x="135007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5014E36B-EC35-41E7-8D29-4D714C8D2AF1}"/>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42</xdr:row>
      <xdr:rowOff>134455</xdr:rowOff>
    </xdr:from>
    <xdr:ext cx="469744" cy="259045"/>
    <xdr:sp macro="" textlink="">
      <xdr:nvSpPr>
        <xdr:cNvPr id="454" name="n_1mainValue【認定こども園・幼稚園・保育所】&#10;有形固定資産減価償却率">
          <a:extLst>
            <a:ext uri="{FF2B5EF4-FFF2-40B4-BE49-F238E27FC236}">
              <a16:creationId xmlns:a16="http://schemas.microsoft.com/office/drawing/2014/main" id="{2C878C31-2800-4FB5-AD41-6575B8745C22}"/>
            </a:ext>
          </a:extLst>
        </xdr:cNvPr>
        <xdr:cNvSpPr txBox="1"/>
      </xdr:nvSpPr>
      <xdr:spPr>
        <a:xfrm>
          <a:off x="152337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42</xdr:row>
      <xdr:rowOff>134455</xdr:rowOff>
    </xdr:from>
    <xdr:ext cx="469744" cy="259045"/>
    <xdr:sp macro="" textlink="">
      <xdr:nvSpPr>
        <xdr:cNvPr id="455" name="n_2mainValue【認定こども園・幼稚園・保育所】&#10;有形固定資産減価償却率">
          <a:extLst>
            <a:ext uri="{FF2B5EF4-FFF2-40B4-BE49-F238E27FC236}">
              <a16:creationId xmlns:a16="http://schemas.microsoft.com/office/drawing/2014/main" id="{031DD74B-5B57-48D4-B3EF-1D738DAB41F2}"/>
            </a:ext>
          </a:extLst>
        </xdr:cNvPr>
        <xdr:cNvSpPr txBox="1"/>
      </xdr:nvSpPr>
      <xdr:spPr>
        <a:xfrm>
          <a:off x="14357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42</xdr:row>
      <xdr:rowOff>132823</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A649178A-E2FD-4CE5-8A4E-D59F43E37AA9}"/>
            </a:ext>
          </a:extLst>
        </xdr:cNvPr>
        <xdr:cNvSpPr txBox="1"/>
      </xdr:nvSpPr>
      <xdr:spPr>
        <a:xfrm>
          <a:off x="13500744" y="7333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42</xdr:row>
      <xdr:rowOff>127924</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B001F186-F704-425A-B6D4-0C20BE582D4F}"/>
            </a:ext>
          </a:extLst>
        </xdr:cNvPr>
        <xdr:cNvSpPr txBox="1"/>
      </xdr:nvSpPr>
      <xdr:spPr>
        <a:xfrm>
          <a:off x="12611744" y="7328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339644CF-057C-4FF6-9B3A-5BA1EF11FE8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51BE0F37-9108-49F0-BFEF-71660E5FE6D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27C42B99-8AE3-41C6-92D0-6D0BB870FD8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7C66586-1E0C-4B3B-B89D-2C616B6164F4}"/>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78E98E6-6BC3-4A7E-81A4-52EB1BE0C8A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4910ADC0-06E9-49BC-8B2B-8DBACB2E0B1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38EBBE40-BFD7-4536-82C9-C12747067B6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C257B83A-5AB1-40C4-836D-DDA973119B1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376C7E13-94A4-4426-BF48-616EF13AEE2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34CBB3F5-05A9-4FB7-B1D5-6AC129FC6DA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53346123-F5B4-42B4-9BC5-7393EA7796F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42DDD1EC-3E91-45A9-8A66-B18D83E5146C}"/>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AE314B7E-BC41-4E68-A109-4FE7EA815A41}"/>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26784426-294A-45C8-804C-384BBC678CED}"/>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28FE5815-0DE6-4DEF-8617-0218175A3F3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4ADE4B8F-54D8-4191-B03C-BABE38F706F5}"/>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8911FC67-1CFE-4E78-B400-6AA5D71DD87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7ECF46FB-6D5B-4D21-B6AB-CE93D12D87DB}"/>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B748F6B5-C761-4610-947D-EB2374AB006A}"/>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FAE257AB-597A-422E-9011-D9F6C1EC256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27B22DA9-17A2-43E0-B182-8138AEB9AB7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64286E8C-C231-4C58-BADA-63F2507E7944}"/>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D49DFCB0-653A-4959-964F-99DB4FAD69B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770F2F1B-42B7-496E-85F8-7F987EE91E2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22463157-8970-4CCB-86B9-4A7CBF72231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6F7EA31E-8BDA-42BB-A5B9-94A52219EC06}"/>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BDE1CB95-E00D-4764-8D9F-B8E65CC07486}"/>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8433FB94-CB82-4174-90EB-608CC0EF619A}"/>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0EFF8384-FEEA-42FA-894F-0F6DA3E0A07C}"/>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DAB8A32B-CCFE-4BBF-B01A-90D902E0C606}"/>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C26774BB-FBF1-4497-83C2-78C2F83999F4}"/>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6D5AC5B9-64E5-48B9-BE28-7A2C17EC10D9}"/>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91204310-0135-4ACD-9943-7C34C7961229}"/>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612C8CD0-7EF2-40E1-8A6B-C68E35D3AFDD}"/>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4DFB253C-897C-4A88-8B69-72EA9B8CADB4}"/>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5C660A21-485E-464E-9D7A-F30AEF5F6D2A}"/>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4AF6CDC2-D800-4C61-AA9D-FDDD7684121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9FBC2CC8-C5D8-44ED-B033-FC4129A945F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D4CA09B8-463D-4AC6-8CF9-3E70A4E75D4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145CEC55-D68C-4B75-9F0A-A27924C2870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F9670368-AE25-48BF-A97E-E439F388EE5D}"/>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12337</xdr:rowOff>
    </xdr:from>
    <xdr:to>
      <xdr:col>116</xdr:col>
      <xdr:colOff>114300</xdr:colOff>
      <xdr:row>42</xdr:row>
      <xdr:rowOff>113937</xdr:rowOff>
    </xdr:to>
    <xdr:sp macro="" textlink="">
      <xdr:nvSpPr>
        <xdr:cNvPr id="499" name="楕円 498">
          <a:extLst>
            <a:ext uri="{FF2B5EF4-FFF2-40B4-BE49-F238E27FC236}">
              <a16:creationId xmlns:a16="http://schemas.microsoft.com/office/drawing/2014/main" id="{9712BF7D-1692-4A50-9368-C5C13AFA470E}"/>
            </a:ext>
          </a:extLst>
        </xdr:cNvPr>
        <xdr:cNvSpPr/>
      </xdr:nvSpPr>
      <xdr:spPr>
        <a:xfrm>
          <a:off x="22110700" y="721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98714</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EF53411C-F5C6-4128-A7BA-ED5E888A3BE6}"/>
            </a:ext>
          </a:extLst>
        </xdr:cNvPr>
        <xdr:cNvSpPr txBox="1"/>
      </xdr:nvSpPr>
      <xdr:spPr>
        <a:xfrm>
          <a:off x="22199600" y="712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42</xdr:row>
      <xdr:rowOff>13970</xdr:rowOff>
    </xdr:from>
    <xdr:to>
      <xdr:col>112</xdr:col>
      <xdr:colOff>38100</xdr:colOff>
      <xdr:row>42</xdr:row>
      <xdr:rowOff>115570</xdr:rowOff>
    </xdr:to>
    <xdr:sp macro="" textlink="">
      <xdr:nvSpPr>
        <xdr:cNvPr id="501" name="楕円 500">
          <a:extLst>
            <a:ext uri="{FF2B5EF4-FFF2-40B4-BE49-F238E27FC236}">
              <a16:creationId xmlns:a16="http://schemas.microsoft.com/office/drawing/2014/main" id="{85DBAD4A-AA52-4956-9132-4AF5FE02FEC7}"/>
            </a:ext>
          </a:extLst>
        </xdr:cNvPr>
        <xdr:cNvSpPr/>
      </xdr:nvSpPr>
      <xdr:spPr>
        <a:xfrm>
          <a:off x="212725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63137</xdr:rowOff>
    </xdr:from>
    <xdr:to>
      <xdr:col>116</xdr:col>
      <xdr:colOff>63500</xdr:colOff>
      <xdr:row>42</xdr:row>
      <xdr:rowOff>64770</xdr:rowOff>
    </xdr:to>
    <xdr:cxnSp macro="">
      <xdr:nvCxnSpPr>
        <xdr:cNvPr id="502" name="直線コネクタ 501">
          <a:extLst>
            <a:ext uri="{FF2B5EF4-FFF2-40B4-BE49-F238E27FC236}">
              <a16:creationId xmlns:a16="http://schemas.microsoft.com/office/drawing/2014/main" id="{A3D46F87-6B7C-491F-B9C5-1F990E2F9D94}"/>
            </a:ext>
          </a:extLst>
        </xdr:cNvPr>
        <xdr:cNvCxnSpPr/>
      </xdr:nvCxnSpPr>
      <xdr:spPr>
        <a:xfrm flipV="1">
          <a:off x="21323300" y="7264037"/>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42</xdr:row>
      <xdr:rowOff>13970</xdr:rowOff>
    </xdr:from>
    <xdr:to>
      <xdr:col>107</xdr:col>
      <xdr:colOff>101600</xdr:colOff>
      <xdr:row>42</xdr:row>
      <xdr:rowOff>115570</xdr:rowOff>
    </xdr:to>
    <xdr:sp macro="" textlink="">
      <xdr:nvSpPr>
        <xdr:cNvPr id="503" name="楕円 502">
          <a:extLst>
            <a:ext uri="{FF2B5EF4-FFF2-40B4-BE49-F238E27FC236}">
              <a16:creationId xmlns:a16="http://schemas.microsoft.com/office/drawing/2014/main" id="{C4EC9D16-2546-4217-A2AF-D5F5584935EA}"/>
            </a:ext>
          </a:extLst>
        </xdr:cNvPr>
        <xdr:cNvSpPr/>
      </xdr:nvSpPr>
      <xdr:spPr>
        <a:xfrm>
          <a:off x="203835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64770</xdr:rowOff>
    </xdr:from>
    <xdr:to>
      <xdr:col>111</xdr:col>
      <xdr:colOff>177800</xdr:colOff>
      <xdr:row>42</xdr:row>
      <xdr:rowOff>64770</xdr:rowOff>
    </xdr:to>
    <xdr:cxnSp macro="">
      <xdr:nvCxnSpPr>
        <xdr:cNvPr id="504" name="直線コネクタ 503">
          <a:extLst>
            <a:ext uri="{FF2B5EF4-FFF2-40B4-BE49-F238E27FC236}">
              <a16:creationId xmlns:a16="http://schemas.microsoft.com/office/drawing/2014/main" id="{18A44D87-4148-4E57-9BB7-C7678CB9C0D5}"/>
            </a:ext>
          </a:extLst>
        </xdr:cNvPr>
        <xdr:cNvCxnSpPr/>
      </xdr:nvCxnSpPr>
      <xdr:spPr>
        <a:xfrm>
          <a:off x="20434300" y="72656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42</xdr:row>
      <xdr:rowOff>15603</xdr:rowOff>
    </xdr:from>
    <xdr:to>
      <xdr:col>102</xdr:col>
      <xdr:colOff>165100</xdr:colOff>
      <xdr:row>42</xdr:row>
      <xdr:rowOff>117203</xdr:rowOff>
    </xdr:to>
    <xdr:sp macro="" textlink="">
      <xdr:nvSpPr>
        <xdr:cNvPr id="505" name="楕円 504">
          <a:extLst>
            <a:ext uri="{FF2B5EF4-FFF2-40B4-BE49-F238E27FC236}">
              <a16:creationId xmlns:a16="http://schemas.microsoft.com/office/drawing/2014/main" id="{2A1DFA0A-769F-45DA-B7AE-EC7C638008DF}"/>
            </a:ext>
          </a:extLst>
        </xdr:cNvPr>
        <xdr:cNvSpPr/>
      </xdr:nvSpPr>
      <xdr:spPr>
        <a:xfrm>
          <a:off x="19494500" y="72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64770</xdr:rowOff>
    </xdr:from>
    <xdr:to>
      <xdr:col>107</xdr:col>
      <xdr:colOff>50800</xdr:colOff>
      <xdr:row>42</xdr:row>
      <xdr:rowOff>66403</xdr:rowOff>
    </xdr:to>
    <xdr:cxnSp macro="">
      <xdr:nvCxnSpPr>
        <xdr:cNvPr id="506" name="直線コネクタ 505">
          <a:extLst>
            <a:ext uri="{FF2B5EF4-FFF2-40B4-BE49-F238E27FC236}">
              <a16:creationId xmlns:a16="http://schemas.microsoft.com/office/drawing/2014/main" id="{79779FCF-D147-49E2-A0CB-6FB7BA4FFBAE}"/>
            </a:ext>
          </a:extLst>
        </xdr:cNvPr>
        <xdr:cNvCxnSpPr/>
      </xdr:nvCxnSpPr>
      <xdr:spPr>
        <a:xfrm flipV="1">
          <a:off x="19545300" y="726567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42</xdr:row>
      <xdr:rowOff>15603</xdr:rowOff>
    </xdr:from>
    <xdr:to>
      <xdr:col>98</xdr:col>
      <xdr:colOff>38100</xdr:colOff>
      <xdr:row>42</xdr:row>
      <xdr:rowOff>117203</xdr:rowOff>
    </xdr:to>
    <xdr:sp macro="" textlink="">
      <xdr:nvSpPr>
        <xdr:cNvPr id="507" name="楕円 506">
          <a:extLst>
            <a:ext uri="{FF2B5EF4-FFF2-40B4-BE49-F238E27FC236}">
              <a16:creationId xmlns:a16="http://schemas.microsoft.com/office/drawing/2014/main" id="{1472472F-7EF8-4824-AE71-CF5C9241227A}"/>
            </a:ext>
          </a:extLst>
        </xdr:cNvPr>
        <xdr:cNvSpPr/>
      </xdr:nvSpPr>
      <xdr:spPr>
        <a:xfrm>
          <a:off x="18605500" y="72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66403</xdr:rowOff>
    </xdr:from>
    <xdr:to>
      <xdr:col>102</xdr:col>
      <xdr:colOff>114300</xdr:colOff>
      <xdr:row>42</xdr:row>
      <xdr:rowOff>66403</xdr:rowOff>
    </xdr:to>
    <xdr:cxnSp macro="">
      <xdr:nvCxnSpPr>
        <xdr:cNvPr id="508" name="直線コネクタ 507">
          <a:extLst>
            <a:ext uri="{FF2B5EF4-FFF2-40B4-BE49-F238E27FC236}">
              <a16:creationId xmlns:a16="http://schemas.microsoft.com/office/drawing/2014/main" id="{0B5CD870-6A1D-4B59-AC0F-0D2090885B01}"/>
            </a:ext>
          </a:extLst>
        </xdr:cNvPr>
        <xdr:cNvCxnSpPr/>
      </xdr:nvCxnSpPr>
      <xdr:spPr>
        <a:xfrm>
          <a:off x="18656300" y="726730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5CCDCAF7-9192-4DF5-A0A3-9551416F3229}"/>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46A8159E-470A-4283-92C0-32A2327DEB21}"/>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D9B859D9-81F4-4015-9663-BE381947482D}"/>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6DAE3E9F-FB74-4088-8A34-21623738AD3D}"/>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106697</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470B4E04-FF0E-48D5-A205-B8C19C45DF9B}"/>
            </a:ext>
          </a:extLst>
        </xdr:cNvPr>
        <xdr:cNvSpPr txBox="1"/>
      </xdr:nvSpPr>
      <xdr:spPr>
        <a:xfrm>
          <a:off x="21075727" y="730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106697</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BD13D2C2-4748-44EF-8460-A51242335EB7}"/>
            </a:ext>
          </a:extLst>
        </xdr:cNvPr>
        <xdr:cNvSpPr txBox="1"/>
      </xdr:nvSpPr>
      <xdr:spPr>
        <a:xfrm>
          <a:off x="20199427" y="730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108330</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C5841A04-1B7B-43CE-B0E0-25672C65AA60}"/>
            </a:ext>
          </a:extLst>
        </xdr:cNvPr>
        <xdr:cNvSpPr txBox="1"/>
      </xdr:nvSpPr>
      <xdr:spPr>
        <a:xfrm>
          <a:off x="19310427" y="730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108330</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F033B589-9BD3-4B4B-A69E-2710AB35E8E9}"/>
            </a:ext>
          </a:extLst>
        </xdr:cNvPr>
        <xdr:cNvSpPr txBox="1"/>
      </xdr:nvSpPr>
      <xdr:spPr>
        <a:xfrm>
          <a:off x="18421427" y="730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A3A314C2-8611-4382-94F3-8DE040C3734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7138517B-A16B-4789-AAD0-DE90E149A57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F803F8B9-0662-4412-90F8-F56D44879EF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B1250DA8-D5C8-4A45-8193-F63D944F446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2950BAB8-577D-4333-ADE8-4AE9C4F48B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C4E3E057-AE77-49CA-A1C5-A7EB2FFB749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493DB286-9C7E-4027-ACA5-EB43B77FC45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F83A9120-62C4-445A-92A3-D768FA0846D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2D565F9C-C4F8-4995-BC0B-AD83CB35592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30A66003-9866-444D-B5AE-95772B949BC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9DCA7EF2-26AD-4986-B63D-0BED3634671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F89C32C9-9260-4820-87CC-E9B49C87F58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FB8EB5BB-2AB5-4EBB-90D0-D7668A2C4CC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D19B94C7-A530-4268-B0FB-EF123DDFE3D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C6980FE4-45E4-47E6-9F17-90D0457CA921}"/>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06B562A4-BC68-4430-9C94-C5188932F3E9}"/>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C5BE26DF-0D00-4D2A-B396-21282642707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D7E8F91A-39B6-4443-8B0D-481D01AA21F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F764CD6F-074A-4776-8C73-D2518C3BD422}"/>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F6B836A4-F962-49D4-947D-EF60421229DD}"/>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D4991698-DCE1-49AD-9ADF-9E43DA95C95F}"/>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7D431B5A-3855-47F6-ACFA-EB4BF843924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3149BADF-F209-40EB-B12A-50683E88B51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8A48C675-2982-45E9-B35A-5F64B2038C8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DE304552-A9EC-4EAF-B083-05AD53C8232A}"/>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E2C2B470-09D4-4882-BF14-2F594CF53EC7}"/>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D5ADA1A2-611B-4C89-974A-B80A45623F22}"/>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1B10AA24-9DEB-40AF-9FBF-8151B363D422}"/>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95D48216-E54B-4AC2-9523-86B4C2991EDA}"/>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78757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74A4A241-6984-4ACA-96D7-C6485C9D87DD}"/>
            </a:ext>
          </a:extLst>
        </xdr:cNvPr>
        <xdr:cNvSpPr txBox="1"/>
      </xdr:nvSpPr>
      <xdr:spPr>
        <a:xfrm>
          <a:off x="16357600" y="10194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5D4C41E8-6580-4F81-AAEB-4FB3AB3E1C25}"/>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3D26F937-056B-429B-B4B5-47E6D72C3FA1}"/>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2C0BE118-C8D1-4FAD-A4F0-2B26512FA3D8}"/>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DA45C63E-ACED-48BF-94D8-28569E95CCB1}"/>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4C260CC7-D8B6-465D-94B1-3CCE46E5608F}"/>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E8F752F2-998C-472C-BEC8-4C4575B60D0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1644233B-B694-417B-84DC-41D866A0BFF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77B1C27B-E913-4838-8258-D477E43888F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FE021EEF-DE0C-457B-96B6-E8433040784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68D61382-F619-4281-9923-7721CD12174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61595</xdr:rowOff>
    </xdr:from>
    <xdr:to>
      <xdr:col>85</xdr:col>
      <xdr:colOff>177800</xdr:colOff>
      <xdr:row>60</xdr:row>
      <xdr:rowOff>163195</xdr:rowOff>
    </xdr:to>
    <xdr:sp macro="" textlink="">
      <xdr:nvSpPr>
        <xdr:cNvPr id="557" name="楕円 556">
          <a:extLst>
            <a:ext uri="{FF2B5EF4-FFF2-40B4-BE49-F238E27FC236}">
              <a16:creationId xmlns:a16="http://schemas.microsoft.com/office/drawing/2014/main" id="{450F949D-C90F-4D20-8E7E-7FEA21219596}"/>
            </a:ext>
          </a:extLst>
        </xdr:cNvPr>
        <xdr:cNvSpPr/>
      </xdr:nvSpPr>
      <xdr:spPr>
        <a:xfrm>
          <a:off x="16268700" y="1034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40022</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F2F4B982-3730-46EF-9678-9F070F6835CC}"/>
            </a:ext>
          </a:extLst>
        </xdr:cNvPr>
        <xdr:cNvSpPr txBox="1"/>
      </xdr:nvSpPr>
      <xdr:spPr>
        <a:xfrm>
          <a:off x="16357600"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15875</xdr:rowOff>
    </xdr:from>
    <xdr:to>
      <xdr:col>81</xdr:col>
      <xdr:colOff>101600</xdr:colOff>
      <xdr:row>60</xdr:row>
      <xdr:rowOff>117475</xdr:rowOff>
    </xdr:to>
    <xdr:sp macro="" textlink="">
      <xdr:nvSpPr>
        <xdr:cNvPr id="559" name="楕円 558">
          <a:extLst>
            <a:ext uri="{FF2B5EF4-FFF2-40B4-BE49-F238E27FC236}">
              <a16:creationId xmlns:a16="http://schemas.microsoft.com/office/drawing/2014/main" id="{EFB5993A-9E24-4BEA-9299-D0148BE1B727}"/>
            </a:ext>
          </a:extLst>
        </xdr:cNvPr>
        <xdr:cNvSpPr/>
      </xdr:nvSpPr>
      <xdr:spPr>
        <a:xfrm>
          <a:off x="15430500" y="1030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66675</xdr:rowOff>
    </xdr:from>
    <xdr:to>
      <xdr:col>85</xdr:col>
      <xdr:colOff>127000</xdr:colOff>
      <xdr:row>60</xdr:row>
      <xdr:rowOff>112395</xdr:rowOff>
    </xdr:to>
    <xdr:cxnSp macro="">
      <xdr:nvCxnSpPr>
        <xdr:cNvPr id="560" name="直線コネクタ 559">
          <a:extLst>
            <a:ext uri="{FF2B5EF4-FFF2-40B4-BE49-F238E27FC236}">
              <a16:creationId xmlns:a16="http://schemas.microsoft.com/office/drawing/2014/main" id="{6356CD62-6F55-4CF0-B302-0D9FC94CEC71}"/>
            </a:ext>
          </a:extLst>
        </xdr:cNvPr>
        <xdr:cNvCxnSpPr/>
      </xdr:nvCxnSpPr>
      <xdr:spPr>
        <a:xfrm>
          <a:off x="15481300" y="1035367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147320</xdr:rowOff>
    </xdr:from>
    <xdr:to>
      <xdr:col>76</xdr:col>
      <xdr:colOff>165100</xdr:colOff>
      <xdr:row>60</xdr:row>
      <xdr:rowOff>77470</xdr:rowOff>
    </xdr:to>
    <xdr:sp macro="" textlink="">
      <xdr:nvSpPr>
        <xdr:cNvPr id="561" name="楕円 560">
          <a:extLst>
            <a:ext uri="{FF2B5EF4-FFF2-40B4-BE49-F238E27FC236}">
              <a16:creationId xmlns:a16="http://schemas.microsoft.com/office/drawing/2014/main" id="{C2C6F807-5914-48FD-9C48-610BDB907C17}"/>
            </a:ext>
          </a:extLst>
        </xdr:cNvPr>
        <xdr:cNvSpPr/>
      </xdr:nvSpPr>
      <xdr:spPr>
        <a:xfrm>
          <a:off x="14541500" y="1026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26670</xdr:rowOff>
    </xdr:from>
    <xdr:to>
      <xdr:col>81</xdr:col>
      <xdr:colOff>50800</xdr:colOff>
      <xdr:row>60</xdr:row>
      <xdr:rowOff>66675</xdr:rowOff>
    </xdr:to>
    <xdr:cxnSp macro="">
      <xdr:nvCxnSpPr>
        <xdr:cNvPr id="562" name="直線コネクタ 561">
          <a:extLst>
            <a:ext uri="{FF2B5EF4-FFF2-40B4-BE49-F238E27FC236}">
              <a16:creationId xmlns:a16="http://schemas.microsoft.com/office/drawing/2014/main" id="{20408F83-9510-4749-991B-64E7DC2329B6}"/>
            </a:ext>
          </a:extLst>
        </xdr:cNvPr>
        <xdr:cNvCxnSpPr/>
      </xdr:nvCxnSpPr>
      <xdr:spPr>
        <a:xfrm>
          <a:off x="14592300" y="103136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101600</xdr:rowOff>
    </xdr:from>
    <xdr:to>
      <xdr:col>72</xdr:col>
      <xdr:colOff>38100</xdr:colOff>
      <xdr:row>60</xdr:row>
      <xdr:rowOff>31750</xdr:rowOff>
    </xdr:to>
    <xdr:sp macro="" textlink="">
      <xdr:nvSpPr>
        <xdr:cNvPr id="563" name="楕円 562">
          <a:extLst>
            <a:ext uri="{FF2B5EF4-FFF2-40B4-BE49-F238E27FC236}">
              <a16:creationId xmlns:a16="http://schemas.microsoft.com/office/drawing/2014/main" id="{9067A3FD-50E8-45A5-8606-C991F77D2C50}"/>
            </a:ext>
          </a:extLst>
        </xdr:cNvPr>
        <xdr:cNvSpPr/>
      </xdr:nvSpPr>
      <xdr:spPr>
        <a:xfrm>
          <a:off x="136525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152400</xdr:rowOff>
    </xdr:from>
    <xdr:to>
      <xdr:col>76</xdr:col>
      <xdr:colOff>114300</xdr:colOff>
      <xdr:row>60</xdr:row>
      <xdr:rowOff>26670</xdr:rowOff>
    </xdr:to>
    <xdr:cxnSp macro="">
      <xdr:nvCxnSpPr>
        <xdr:cNvPr id="564" name="直線コネクタ 563">
          <a:extLst>
            <a:ext uri="{FF2B5EF4-FFF2-40B4-BE49-F238E27FC236}">
              <a16:creationId xmlns:a16="http://schemas.microsoft.com/office/drawing/2014/main" id="{0E7742F1-1D4D-4F51-9224-AFC2627E9F49}"/>
            </a:ext>
          </a:extLst>
        </xdr:cNvPr>
        <xdr:cNvCxnSpPr/>
      </xdr:nvCxnSpPr>
      <xdr:spPr>
        <a:xfrm>
          <a:off x="13703300" y="102679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57785</xdr:rowOff>
    </xdr:from>
    <xdr:to>
      <xdr:col>67</xdr:col>
      <xdr:colOff>101600</xdr:colOff>
      <xdr:row>59</xdr:row>
      <xdr:rowOff>159385</xdr:rowOff>
    </xdr:to>
    <xdr:sp macro="" textlink="">
      <xdr:nvSpPr>
        <xdr:cNvPr id="565" name="楕円 564">
          <a:extLst>
            <a:ext uri="{FF2B5EF4-FFF2-40B4-BE49-F238E27FC236}">
              <a16:creationId xmlns:a16="http://schemas.microsoft.com/office/drawing/2014/main" id="{766A9C70-498A-476E-9332-01227707172F}"/>
            </a:ext>
          </a:extLst>
        </xdr:cNvPr>
        <xdr:cNvSpPr/>
      </xdr:nvSpPr>
      <xdr:spPr>
        <a:xfrm>
          <a:off x="12763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108585</xdr:rowOff>
    </xdr:from>
    <xdr:to>
      <xdr:col>71</xdr:col>
      <xdr:colOff>177800</xdr:colOff>
      <xdr:row>59</xdr:row>
      <xdr:rowOff>152400</xdr:rowOff>
    </xdr:to>
    <xdr:cxnSp macro="">
      <xdr:nvCxnSpPr>
        <xdr:cNvPr id="566" name="直線コネクタ 565">
          <a:extLst>
            <a:ext uri="{FF2B5EF4-FFF2-40B4-BE49-F238E27FC236}">
              <a16:creationId xmlns:a16="http://schemas.microsoft.com/office/drawing/2014/main" id="{131FBA67-1350-4794-8065-75EDF5040156}"/>
            </a:ext>
          </a:extLst>
        </xdr:cNvPr>
        <xdr:cNvCxnSpPr/>
      </xdr:nvCxnSpPr>
      <xdr:spPr>
        <a:xfrm>
          <a:off x="12814300" y="102241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AC2E4B0E-F2A2-4CDA-B117-93E3A8ADDA83}"/>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54516551-02FA-428D-8263-C1A8FA7985C3}"/>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290D7B31-6E53-431D-A48D-AC054941DE9C}"/>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66E3C015-1F67-4BFD-B5F8-525F5A36D1CF}"/>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134002</xdr:rowOff>
    </xdr:from>
    <xdr:ext cx="405111" cy="259045"/>
    <xdr:sp macro="" textlink="">
      <xdr:nvSpPr>
        <xdr:cNvPr id="571" name="n_1mainValue【学校施設】&#10;有形固定資産減価償却率">
          <a:extLst>
            <a:ext uri="{FF2B5EF4-FFF2-40B4-BE49-F238E27FC236}">
              <a16:creationId xmlns:a16="http://schemas.microsoft.com/office/drawing/2014/main" id="{DCBBF5AD-D990-46C6-8E3A-268E1E5F90E3}"/>
            </a:ext>
          </a:extLst>
        </xdr:cNvPr>
        <xdr:cNvSpPr txBox="1"/>
      </xdr:nvSpPr>
      <xdr:spPr>
        <a:xfrm>
          <a:off x="1526604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93997</xdr:rowOff>
    </xdr:from>
    <xdr:ext cx="405111" cy="259045"/>
    <xdr:sp macro="" textlink="">
      <xdr:nvSpPr>
        <xdr:cNvPr id="572" name="n_2mainValue【学校施設】&#10;有形固定資産減価償却率">
          <a:extLst>
            <a:ext uri="{FF2B5EF4-FFF2-40B4-BE49-F238E27FC236}">
              <a16:creationId xmlns:a16="http://schemas.microsoft.com/office/drawing/2014/main" id="{83C9A21D-A23C-4B22-81F0-CCDF84C0A6E7}"/>
            </a:ext>
          </a:extLst>
        </xdr:cNvPr>
        <xdr:cNvSpPr txBox="1"/>
      </xdr:nvSpPr>
      <xdr:spPr>
        <a:xfrm>
          <a:off x="1438974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48277</xdr:rowOff>
    </xdr:from>
    <xdr:ext cx="405111" cy="259045"/>
    <xdr:sp macro="" textlink="">
      <xdr:nvSpPr>
        <xdr:cNvPr id="573" name="n_3mainValue【学校施設】&#10;有形固定資産減価償却率">
          <a:extLst>
            <a:ext uri="{FF2B5EF4-FFF2-40B4-BE49-F238E27FC236}">
              <a16:creationId xmlns:a16="http://schemas.microsoft.com/office/drawing/2014/main" id="{BE703056-F041-4294-A594-143E39230531}"/>
            </a:ext>
          </a:extLst>
        </xdr:cNvPr>
        <xdr:cNvSpPr txBox="1"/>
      </xdr:nvSpPr>
      <xdr:spPr>
        <a:xfrm>
          <a:off x="13500744" y="999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4462</xdr:rowOff>
    </xdr:from>
    <xdr:ext cx="405111" cy="259045"/>
    <xdr:sp macro="" textlink="">
      <xdr:nvSpPr>
        <xdr:cNvPr id="574" name="n_4mainValue【学校施設】&#10;有形固定資産減価償却率">
          <a:extLst>
            <a:ext uri="{FF2B5EF4-FFF2-40B4-BE49-F238E27FC236}">
              <a16:creationId xmlns:a16="http://schemas.microsoft.com/office/drawing/2014/main" id="{AAB8E8F9-BF23-4F63-AEAF-9C7076C42788}"/>
            </a:ext>
          </a:extLst>
        </xdr:cNvPr>
        <xdr:cNvSpPr txBox="1"/>
      </xdr:nvSpPr>
      <xdr:spPr>
        <a:xfrm>
          <a:off x="12611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E65154E8-E619-490D-8EB3-A7C93DAA284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DFB7CF4-1D14-462F-852C-B5B021669AA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7BF0F677-79F9-4F3C-BF90-4B0CE8E7C61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2F2EB4C7-0E54-4A10-A561-CA3AFE4D436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AB551D17-F7D0-40B3-95A2-69D1F90B1E9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382E3158-D90D-4DBC-9EED-7D1A72EC2FF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C9FAF45D-D022-46D6-B5F6-F142487511B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8B3CB016-77EE-438C-81B8-0C0B0F50E5E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6CB51C89-C2CD-4AD2-BDE7-9A2E5827605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7E8F0987-3BCA-4A02-A5B7-DBFA3D0F30A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45B86C2-C28E-40DC-B95D-2FE27FF314CF}"/>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CD2B528C-91A8-4D63-B9D7-DCEFA019C0D6}"/>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15319091-641A-47F9-9889-143067ECBC51}"/>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4386F9FF-B511-4CD0-A14D-392F29599EF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7A576D4-CF3F-4D66-94D9-5FDD677A3FBC}"/>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8F8AD39F-E728-4D73-99BB-341515DEFE54}"/>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40C94A76-4B79-40AD-85DE-C64EECB8D92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EC965D06-6694-41B1-98B9-F6B1FBB2E68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AEFA77CE-B61B-40D7-B575-952055F1952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69BFA63E-07B2-4209-8FDE-9AEABB30B252}"/>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49DA3668-641D-4C73-820E-A0ED3E0F29A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FE2EC30D-A609-413D-98C4-1A28196ED88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4BB9B5F7-C1E1-4429-AE47-79CD32748FB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AE872462-0F74-4E54-9A28-4208879EB07F}"/>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1C2DF256-CFA1-4E5E-93BB-C9124F2DAD35}"/>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38E68036-9820-4B1C-A21D-9E37F2A0671C}"/>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7F88F641-3029-469C-BFB2-12A0DDCC9B5F}"/>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260DC45C-5791-4717-88A8-ECA51DB48DD6}"/>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603" name="【学校施設】&#10;一人当たり面積平均値テキスト">
          <a:extLst>
            <a:ext uri="{FF2B5EF4-FFF2-40B4-BE49-F238E27FC236}">
              <a16:creationId xmlns:a16="http://schemas.microsoft.com/office/drawing/2014/main" id="{E5C3AA30-096C-41B7-BE5A-E15F8C323122}"/>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9E83CC5C-B6DD-41D8-8A12-92502694CB37}"/>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BA097E4D-0CC7-4CD1-ACEC-996229589FA5}"/>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6969319D-567E-44AF-AF0A-E77EE4C2AE6F}"/>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250DE57A-621A-4E18-B442-85774968083F}"/>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62157B78-DB33-4CB5-90E2-F6AC37B2E6C9}"/>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C91AAF0F-0560-4CC4-AAEF-6BF63294759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E6E914B1-762A-4FB1-9C25-C5A4D5CCE02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FBA0CE06-4193-4231-870B-D98A5671AAF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A32CD4A2-AEFC-48B8-9104-18ECB53A941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D1897715-D7A1-4C3F-B200-86862F80FA4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132080</xdr:rowOff>
    </xdr:from>
    <xdr:to>
      <xdr:col>116</xdr:col>
      <xdr:colOff>114300</xdr:colOff>
      <xdr:row>61</xdr:row>
      <xdr:rowOff>62230</xdr:rowOff>
    </xdr:to>
    <xdr:sp macro="" textlink="">
      <xdr:nvSpPr>
        <xdr:cNvPr id="614" name="楕円 613">
          <a:extLst>
            <a:ext uri="{FF2B5EF4-FFF2-40B4-BE49-F238E27FC236}">
              <a16:creationId xmlns:a16="http://schemas.microsoft.com/office/drawing/2014/main" id="{0186FDC1-EC58-4AEB-AFD5-7029816548FF}"/>
            </a:ext>
          </a:extLst>
        </xdr:cNvPr>
        <xdr:cNvSpPr/>
      </xdr:nvSpPr>
      <xdr:spPr>
        <a:xfrm>
          <a:off x="221107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154957</xdr:rowOff>
    </xdr:from>
    <xdr:ext cx="469744" cy="259045"/>
    <xdr:sp macro="" textlink="">
      <xdr:nvSpPr>
        <xdr:cNvPr id="615" name="【学校施設】&#10;一人当たり面積該当値テキスト">
          <a:extLst>
            <a:ext uri="{FF2B5EF4-FFF2-40B4-BE49-F238E27FC236}">
              <a16:creationId xmlns:a16="http://schemas.microsoft.com/office/drawing/2014/main" id="{C414E9A5-6B4F-4C9C-BC3E-02C672FE6A7B}"/>
            </a:ext>
          </a:extLst>
        </xdr:cNvPr>
        <xdr:cNvSpPr txBox="1"/>
      </xdr:nvSpPr>
      <xdr:spPr>
        <a:xfrm>
          <a:off x="22199600"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147892</xdr:rowOff>
    </xdr:from>
    <xdr:to>
      <xdr:col>112</xdr:col>
      <xdr:colOff>38100</xdr:colOff>
      <xdr:row>61</xdr:row>
      <xdr:rowOff>78042</xdr:rowOff>
    </xdr:to>
    <xdr:sp macro="" textlink="">
      <xdr:nvSpPr>
        <xdr:cNvPr id="616" name="楕円 615">
          <a:extLst>
            <a:ext uri="{FF2B5EF4-FFF2-40B4-BE49-F238E27FC236}">
              <a16:creationId xmlns:a16="http://schemas.microsoft.com/office/drawing/2014/main" id="{F335D515-FFCC-43D6-AE57-4E13AB53BFCE}"/>
            </a:ext>
          </a:extLst>
        </xdr:cNvPr>
        <xdr:cNvSpPr/>
      </xdr:nvSpPr>
      <xdr:spPr>
        <a:xfrm>
          <a:off x="21272500" y="1043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11430</xdr:rowOff>
    </xdr:from>
    <xdr:to>
      <xdr:col>116</xdr:col>
      <xdr:colOff>63500</xdr:colOff>
      <xdr:row>61</xdr:row>
      <xdr:rowOff>27242</xdr:rowOff>
    </xdr:to>
    <xdr:cxnSp macro="">
      <xdr:nvCxnSpPr>
        <xdr:cNvPr id="617" name="直線コネクタ 616">
          <a:extLst>
            <a:ext uri="{FF2B5EF4-FFF2-40B4-BE49-F238E27FC236}">
              <a16:creationId xmlns:a16="http://schemas.microsoft.com/office/drawing/2014/main" id="{CAD76EDF-0539-41D2-BAD5-DDBB34A57DE3}"/>
            </a:ext>
          </a:extLst>
        </xdr:cNvPr>
        <xdr:cNvCxnSpPr/>
      </xdr:nvCxnSpPr>
      <xdr:spPr>
        <a:xfrm flipV="1">
          <a:off x="21323300" y="10469880"/>
          <a:ext cx="8382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159512</xdr:rowOff>
    </xdr:from>
    <xdr:to>
      <xdr:col>107</xdr:col>
      <xdr:colOff>101600</xdr:colOff>
      <xdr:row>61</xdr:row>
      <xdr:rowOff>89662</xdr:rowOff>
    </xdr:to>
    <xdr:sp macro="" textlink="">
      <xdr:nvSpPr>
        <xdr:cNvPr id="618" name="楕円 617">
          <a:extLst>
            <a:ext uri="{FF2B5EF4-FFF2-40B4-BE49-F238E27FC236}">
              <a16:creationId xmlns:a16="http://schemas.microsoft.com/office/drawing/2014/main" id="{4CB77E7F-9652-4059-BA2A-6F0EB600D2C1}"/>
            </a:ext>
          </a:extLst>
        </xdr:cNvPr>
        <xdr:cNvSpPr/>
      </xdr:nvSpPr>
      <xdr:spPr>
        <a:xfrm>
          <a:off x="20383500" y="1044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27242</xdr:rowOff>
    </xdr:from>
    <xdr:to>
      <xdr:col>111</xdr:col>
      <xdr:colOff>177800</xdr:colOff>
      <xdr:row>61</xdr:row>
      <xdr:rowOff>38862</xdr:rowOff>
    </xdr:to>
    <xdr:cxnSp macro="">
      <xdr:nvCxnSpPr>
        <xdr:cNvPr id="619" name="直線コネクタ 618">
          <a:extLst>
            <a:ext uri="{FF2B5EF4-FFF2-40B4-BE49-F238E27FC236}">
              <a16:creationId xmlns:a16="http://schemas.microsoft.com/office/drawing/2014/main" id="{D41F83D6-DD46-4907-B170-626DCFA224A4}"/>
            </a:ext>
          </a:extLst>
        </xdr:cNvPr>
        <xdr:cNvCxnSpPr/>
      </xdr:nvCxnSpPr>
      <xdr:spPr>
        <a:xfrm flipV="1">
          <a:off x="20434300" y="10485692"/>
          <a:ext cx="889000" cy="1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7112</xdr:rowOff>
    </xdr:from>
    <xdr:to>
      <xdr:col>102</xdr:col>
      <xdr:colOff>165100</xdr:colOff>
      <xdr:row>61</xdr:row>
      <xdr:rowOff>108712</xdr:rowOff>
    </xdr:to>
    <xdr:sp macro="" textlink="">
      <xdr:nvSpPr>
        <xdr:cNvPr id="620" name="楕円 619">
          <a:extLst>
            <a:ext uri="{FF2B5EF4-FFF2-40B4-BE49-F238E27FC236}">
              <a16:creationId xmlns:a16="http://schemas.microsoft.com/office/drawing/2014/main" id="{2E2627BC-504C-42C0-8125-515690A6E946}"/>
            </a:ext>
          </a:extLst>
        </xdr:cNvPr>
        <xdr:cNvSpPr/>
      </xdr:nvSpPr>
      <xdr:spPr>
        <a:xfrm>
          <a:off x="19494500" y="1046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38862</xdr:rowOff>
    </xdr:from>
    <xdr:to>
      <xdr:col>107</xdr:col>
      <xdr:colOff>50800</xdr:colOff>
      <xdr:row>61</xdr:row>
      <xdr:rowOff>57912</xdr:rowOff>
    </xdr:to>
    <xdr:cxnSp macro="">
      <xdr:nvCxnSpPr>
        <xdr:cNvPr id="621" name="直線コネクタ 620">
          <a:extLst>
            <a:ext uri="{FF2B5EF4-FFF2-40B4-BE49-F238E27FC236}">
              <a16:creationId xmlns:a16="http://schemas.microsoft.com/office/drawing/2014/main" id="{45FE1124-98A1-408C-A238-817ACD0C21A4}"/>
            </a:ext>
          </a:extLst>
        </xdr:cNvPr>
        <xdr:cNvCxnSpPr/>
      </xdr:nvCxnSpPr>
      <xdr:spPr>
        <a:xfrm flipV="1">
          <a:off x="19545300" y="10497312"/>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21019</xdr:rowOff>
    </xdr:from>
    <xdr:to>
      <xdr:col>98</xdr:col>
      <xdr:colOff>38100</xdr:colOff>
      <xdr:row>61</xdr:row>
      <xdr:rowOff>122619</xdr:rowOff>
    </xdr:to>
    <xdr:sp macro="" textlink="">
      <xdr:nvSpPr>
        <xdr:cNvPr id="622" name="楕円 621">
          <a:extLst>
            <a:ext uri="{FF2B5EF4-FFF2-40B4-BE49-F238E27FC236}">
              <a16:creationId xmlns:a16="http://schemas.microsoft.com/office/drawing/2014/main" id="{58341E8E-63F9-4E7F-9D1E-483525A81813}"/>
            </a:ext>
          </a:extLst>
        </xdr:cNvPr>
        <xdr:cNvSpPr/>
      </xdr:nvSpPr>
      <xdr:spPr>
        <a:xfrm>
          <a:off x="18605500" y="1047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57912</xdr:rowOff>
    </xdr:from>
    <xdr:to>
      <xdr:col>102</xdr:col>
      <xdr:colOff>114300</xdr:colOff>
      <xdr:row>61</xdr:row>
      <xdr:rowOff>71819</xdr:rowOff>
    </xdr:to>
    <xdr:cxnSp macro="">
      <xdr:nvCxnSpPr>
        <xdr:cNvPr id="623" name="直線コネクタ 622">
          <a:extLst>
            <a:ext uri="{FF2B5EF4-FFF2-40B4-BE49-F238E27FC236}">
              <a16:creationId xmlns:a16="http://schemas.microsoft.com/office/drawing/2014/main" id="{01135265-E300-4F8B-9580-BF9D17F96E2D}"/>
            </a:ext>
          </a:extLst>
        </xdr:cNvPr>
        <xdr:cNvCxnSpPr/>
      </xdr:nvCxnSpPr>
      <xdr:spPr>
        <a:xfrm flipV="1">
          <a:off x="18656300" y="10516362"/>
          <a:ext cx="889000" cy="13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116032</xdr:rowOff>
    </xdr:from>
    <xdr:ext cx="469744" cy="259045"/>
    <xdr:sp macro="" textlink="">
      <xdr:nvSpPr>
        <xdr:cNvPr id="624" name="n_1aveValue【学校施設】&#10;一人当たり面積">
          <a:extLst>
            <a:ext uri="{FF2B5EF4-FFF2-40B4-BE49-F238E27FC236}">
              <a16:creationId xmlns:a16="http://schemas.microsoft.com/office/drawing/2014/main" id="{26632DB7-63B0-4C68-8D04-0D0183974B0D}"/>
            </a:ext>
          </a:extLst>
        </xdr:cNvPr>
        <xdr:cNvSpPr txBox="1"/>
      </xdr:nvSpPr>
      <xdr:spPr>
        <a:xfrm>
          <a:off x="21075727" y="1057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111841</xdr:rowOff>
    </xdr:from>
    <xdr:ext cx="469744" cy="259045"/>
    <xdr:sp macro="" textlink="">
      <xdr:nvSpPr>
        <xdr:cNvPr id="625" name="n_2aveValue【学校施設】&#10;一人当たり面積">
          <a:extLst>
            <a:ext uri="{FF2B5EF4-FFF2-40B4-BE49-F238E27FC236}">
              <a16:creationId xmlns:a16="http://schemas.microsoft.com/office/drawing/2014/main" id="{4DA98418-A309-4A60-993F-39640AD1EDF8}"/>
            </a:ext>
          </a:extLst>
        </xdr:cNvPr>
        <xdr:cNvSpPr txBox="1"/>
      </xdr:nvSpPr>
      <xdr:spPr>
        <a:xfrm>
          <a:off x="20199427" y="105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120794</xdr:rowOff>
    </xdr:from>
    <xdr:ext cx="469744" cy="259045"/>
    <xdr:sp macro="" textlink="">
      <xdr:nvSpPr>
        <xdr:cNvPr id="626" name="n_3aveValue【学校施設】&#10;一人当たり面積">
          <a:extLst>
            <a:ext uri="{FF2B5EF4-FFF2-40B4-BE49-F238E27FC236}">
              <a16:creationId xmlns:a16="http://schemas.microsoft.com/office/drawing/2014/main" id="{0DF4CC01-9FE7-466E-BEAD-12361AD5DFC7}"/>
            </a:ext>
          </a:extLst>
        </xdr:cNvPr>
        <xdr:cNvSpPr txBox="1"/>
      </xdr:nvSpPr>
      <xdr:spPr>
        <a:xfrm>
          <a:off x="193104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144035</xdr:rowOff>
    </xdr:from>
    <xdr:ext cx="469744" cy="259045"/>
    <xdr:sp macro="" textlink="">
      <xdr:nvSpPr>
        <xdr:cNvPr id="627" name="n_4aveValue【学校施設】&#10;一人当たり面積">
          <a:extLst>
            <a:ext uri="{FF2B5EF4-FFF2-40B4-BE49-F238E27FC236}">
              <a16:creationId xmlns:a16="http://schemas.microsoft.com/office/drawing/2014/main" id="{5202FB39-1F4E-4790-B190-4377746936C6}"/>
            </a:ext>
          </a:extLst>
        </xdr:cNvPr>
        <xdr:cNvSpPr txBox="1"/>
      </xdr:nvSpPr>
      <xdr:spPr>
        <a:xfrm>
          <a:off x="18421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94569</xdr:rowOff>
    </xdr:from>
    <xdr:ext cx="469744" cy="259045"/>
    <xdr:sp macro="" textlink="">
      <xdr:nvSpPr>
        <xdr:cNvPr id="628" name="n_1mainValue【学校施設】&#10;一人当たり面積">
          <a:extLst>
            <a:ext uri="{FF2B5EF4-FFF2-40B4-BE49-F238E27FC236}">
              <a16:creationId xmlns:a16="http://schemas.microsoft.com/office/drawing/2014/main" id="{360311EC-FAE7-476C-8186-7C2D1E089664}"/>
            </a:ext>
          </a:extLst>
        </xdr:cNvPr>
        <xdr:cNvSpPr txBox="1"/>
      </xdr:nvSpPr>
      <xdr:spPr>
        <a:xfrm>
          <a:off x="21075727" y="1021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106189</xdr:rowOff>
    </xdr:from>
    <xdr:ext cx="469744" cy="259045"/>
    <xdr:sp macro="" textlink="">
      <xdr:nvSpPr>
        <xdr:cNvPr id="629" name="n_2mainValue【学校施設】&#10;一人当たり面積">
          <a:extLst>
            <a:ext uri="{FF2B5EF4-FFF2-40B4-BE49-F238E27FC236}">
              <a16:creationId xmlns:a16="http://schemas.microsoft.com/office/drawing/2014/main" id="{0465A602-56FB-448D-8F20-999A8E027775}"/>
            </a:ext>
          </a:extLst>
        </xdr:cNvPr>
        <xdr:cNvSpPr txBox="1"/>
      </xdr:nvSpPr>
      <xdr:spPr>
        <a:xfrm>
          <a:off x="20199427" y="1022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125239</xdr:rowOff>
    </xdr:from>
    <xdr:ext cx="469744" cy="259045"/>
    <xdr:sp macro="" textlink="">
      <xdr:nvSpPr>
        <xdr:cNvPr id="630" name="n_3mainValue【学校施設】&#10;一人当たり面積">
          <a:extLst>
            <a:ext uri="{FF2B5EF4-FFF2-40B4-BE49-F238E27FC236}">
              <a16:creationId xmlns:a16="http://schemas.microsoft.com/office/drawing/2014/main" id="{D84D82F3-56B4-4926-ADCE-37E8259EF189}"/>
            </a:ext>
          </a:extLst>
        </xdr:cNvPr>
        <xdr:cNvSpPr txBox="1"/>
      </xdr:nvSpPr>
      <xdr:spPr>
        <a:xfrm>
          <a:off x="19310427" y="1024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139146</xdr:rowOff>
    </xdr:from>
    <xdr:ext cx="469744" cy="259045"/>
    <xdr:sp macro="" textlink="">
      <xdr:nvSpPr>
        <xdr:cNvPr id="631" name="n_4mainValue【学校施設】&#10;一人当たり面積">
          <a:extLst>
            <a:ext uri="{FF2B5EF4-FFF2-40B4-BE49-F238E27FC236}">
              <a16:creationId xmlns:a16="http://schemas.microsoft.com/office/drawing/2014/main" id="{CF76277A-4264-4184-94E8-21E1536F95F8}"/>
            </a:ext>
          </a:extLst>
        </xdr:cNvPr>
        <xdr:cNvSpPr txBox="1"/>
      </xdr:nvSpPr>
      <xdr:spPr>
        <a:xfrm>
          <a:off x="18421427" y="10254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91A2AF91-3F26-4819-8A94-5892413361D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66A6526A-CF6A-4237-9F2C-EFCDE9DF968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F55449F0-DF8F-4FBC-B291-6ADBED45554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97B94373-0891-4315-BC55-1EA7E143BFE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D3FD243C-33F6-4628-B72A-10B9A34D196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CAAAC4C6-FF88-4F28-ABFC-EA32877038D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115CACA6-E75A-48C4-B61C-FD3F8AA3CD4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3D265B75-0F27-401B-94B1-E3AFF4C201EF}"/>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FE6ECAE5-DEBA-4798-8621-30D099239E5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AF4F0166-8F85-4F5E-A38D-D9D2F1DC2FE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E3608B89-663D-445B-86ED-9FB96E6CDA1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E935EF5B-7290-465E-A6D8-53F135BA0A4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43A7B9BC-418B-4336-ACE0-3366CF883EB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9AA52205-B037-41CF-9144-0791B025761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1F819191-3AAC-49B4-B139-26C9E2C14AB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6EC050B5-4C35-44D5-808D-CC84A3358D3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DC052C94-F676-4A61-9166-7FE27FF640A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C537DEF4-4FE4-49A5-9F2D-3894D47DF1F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8DAF556-523B-4BB3-9020-67AA4D770D0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390DDE11-77EA-453C-A549-697C6A8CE83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6DD8FE55-C6BD-431F-9CBB-64AC07546DA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7803398D-DCE5-464F-921A-2E57CEFC4AC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507FF5A2-E1F0-4266-8BD0-5E1D8641E6A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A247B577-4344-4A5D-AA74-FAB54B09046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0FE6E70C-5AB5-4C3E-94B5-96DF34EB2C6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181FB4F4-F808-466E-9455-B9ACBCC680F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6243AC2C-294F-437E-B5D3-0064EF5A5F7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A6FF6CB0-DD79-4F9D-8DB5-FDEEF11E964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E63A7344-F246-4CBC-B886-B6DB5467079A}"/>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F6FD54B5-A091-46CB-988C-B833D68EA56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289B972D-33DE-4FCE-A03F-00EE4FDD1FE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622CC9E5-BA3A-4089-8537-B09CC1455E6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C194E6A5-B989-48FB-9DDA-F9F4D11B90A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A5912714-2F01-48C8-8C8B-1222CD2F0BB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253147BA-6B53-43E2-9B11-E5D1A4EE422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93161CDB-3B4F-4305-AD58-4A4BC45B8D7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B870D699-5D7B-453C-9256-C490287EA9F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324E9A17-F2AA-4E5C-AE9A-D07F3D6693E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3A4ED903-E72C-43EC-92AF-79919AA04CD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0AF3FB30-45B5-474B-AAF0-15C1F1DF562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97D8EBBB-2B74-4A14-A528-31C5F823161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2CF692C0-A67B-48F8-9FBC-1E123282F952}"/>
            </a:ext>
          </a:extLst>
        </xdr:cNvPr>
        <xdr:cNvCxnSpPr/>
      </xdr:nvCxnSpPr>
      <xdr:spPr>
        <a:xfrm flipV="1">
          <a:off x="16318864" y="17102001"/>
          <a:ext cx="0" cy="1621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1F7FC1D7-2108-4270-A09B-9839213CDA94}"/>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73393D4E-1523-4CB6-BE75-D113505898E3}"/>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3782425B-42C4-471E-93DA-20772F0978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28F0E9ED-ADF4-4F62-8D78-B666F4D2586B}"/>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44E9584A-818D-4E11-817A-0A7572A750FC}"/>
            </a:ext>
          </a:extLst>
        </xdr:cNvPr>
        <xdr:cNvSpPr txBox="1"/>
      </xdr:nvSpPr>
      <xdr:spPr>
        <a:xfrm>
          <a:off x="16357600" y="1804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7E7AEE41-6B11-4C32-A9C4-DCE81AB3ECD5}"/>
            </a:ext>
          </a:extLst>
        </xdr:cNvPr>
        <xdr:cNvSpPr/>
      </xdr:nvSpPr>
      <xdr:spPr>
        <a:xfrm>
          <a:off x="16268700" y="1818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C548C926-BB79-4B02-9126-8506D4C7B709}"/>
            </a:ext>
          </a:extLst>
        </xdr:cNvPr>
        <xdr:cNvSpPr/>
      </xdr:nvSpPr>
      <xdr:spPr>
        <a:xfrm>
          <a:off x="154305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2622F9B6-5204-424F-A87C-B6A35C044F3E}"/>
            </a:ext>
          </a:extLst>
        </xdr:cNvPr>
        <xdr:cNvSpPr/>
      </xdr:nvSpPr>
      <xdr:spPr>
        <a:xfrm>
          <a:off x="14541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24B0BDF6-40D1-40F0-94EB-312980996459}"/>
            </a:ext>
          </a:extLst>
        </xdr:cNvPr>
        <xdr:cNvSpPr/>
      </xdr:nvSpPr>
      <xdr:spPr>
        <a:xfrm>
          <a:off x="1365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D1BD7CAD-9CC1-41EA-B5FD-03484D26B351}"/>
            </a:ext>
          </a:extLst>
        </xdr:cNvPr>
        <xdr:cNvSpPr/>
      </xdr:nvSpPr>
      <xdr:spPr>
        <a:xfrm>
          <a:off x="1276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364FB267-1237-4299-934F-68DD7CE945E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F7ED954E-633E-4E88-88DC-EA1860370DE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B5F83699-62BA-440E-AE20-13E1BC96ABC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F56C00B1-557F-4CD6-B6FC-1E5619ABAEF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F888F2B7-01AF-4292-B2C7-54F3C13FE13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5806</xdr:rowOff>
    </xdr:from>
    <xdr:to>
      <xdr:col>85</xdr:col>
      <xdr:colOff>177800</xdr:colOff>
      <xdr:row>107</xdr:row>
      <xdr:rowOff>107406</xdr:rowOff>
    </xdr:to>
    <xdr:sp macro="" textlink="">
      <xdr:nvSpPr>
        <xdr:cNvPr id="689" name="楕円 688">
          <a:extLst>
            <a:ext uri="{FF2B5EF4-FFF2-40B4-BE49-F238E27FC236}">
              <a16:creationId xmlns:a16="http://schemas.microsoft.com/office/drawing/2014/main" id="{4B72E9EB-F1F7-4457-B8DB-7446B99DBBFE}"/>
            </a:ext>
          </a:extLst>
        </xdr:cNvPr>
        <xdr:cNvSpPr/>
      </xdr:nvSpPr>
      <xdr:spPr>
        <a:xfrm>
          <a:off x="16268700" y="183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155683</xdr:rowOff>
    </xdr:from>
    <xdr:ext cx="405111" cy="259045"/>
    <xdr:sp macro="" textlink="">
      <xdr:nvSpPr>
        <xdr:cNvPr id="690" name="【公民館】&#10;有形固定資産減価償却率該当値テキスト">
          <a:extLst>
            <a:ext uri="{FF2B5EF4-FFF2-40B4-BE49-F238E27FC236}">
              <a16:creationId xmlns:a16="http://schemas.microsoft.com/office/drawing/2014/main" id="{36321D0C-9DEC-4930-A741-C48C21A82DB9}"/>
            </a:ext>
          </a:extLst>
        </xdr:cNvPr>
        <xdr:cNvSpPr txBox="1"/>
      </xdr:nvSpPr>
      <xdr:spPr>
        <a:xfrm>
          <a:off x="16357600" y="1832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149498</xdr:rowOff>
    </xdr:from>
    <xdr:to>
      <xdr:col>81</xdr:col>
      <xdr:colOff>101600</xdr:colOff>
      <xdr:row>107</xdr:row>
      <xdr:rowOff>79648</xdr:rowOff>
    </xdr:to>
    <xdr:sp macro="" textlink="">
      <xdr:nvSpPr>
        <xdr:cNvPr id="691" name="楕円 690">
          <a:extLst>
            <a:ext uri="{FF2B5EF4-FFF2-40B4-BE49-F238E27FC236}">
              <a16:creationId xmlns:a16="http://schemas.microsoft.com/office/drawing/2014/main" id="{13A7711A-5D56-4092-850D-5807BD638E96}"/>
            </a:ext>
          </a:extLst>
        </xdr:cNvPr>
        <xdr:cNvSpPr/>
      </xdr:nvSpPr>
      <xdr:spPr>
        <a:xfrm>
          <a:off x="15430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28848</xdr:rowOff>
    </xdr:from>
    <xdr:to>
      <xdr:col>85</xdr:col>
      <xdr:colOff>127000</xdr:colOff>
      <xdr:row>107</xdr:row>
      <xdr:rowOff>56606</xdr:rowOff>
    </xdr:to>
    <xdr:cxnSp macro="">
      <xdr:nvCxnSpPr>
        <xdr:cNvPr id="692" name="直線コネクタ 691">
          <a:extLst>
            <a:ext uri="{FF2B5EF4-FFF2-40B4-BE49-F238E27FC236}">
              <a16:creationId xmlns:a16="http://schemas.microsoft.com/office/drawing/2014/main" id="{73B019B1-7743-42FF-9F45-11A9D0B3CC98}"/>
            </a:ext>
          </a:extLst>
        </xdr:cNvPr>
        <xdr:cNvCxnSpPr/>
      </xdr:nvCxnSpPr>
      <xdr:spPr>
        <a:xfrm>
          <a:off x="15481300" y="18373998"/>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151130</xdr:rowOff>
    </xdr:from>
    <xdr:to>
      <xdr:col>76</xdr:col>
      <xdr:colOff>165100</xdr:colOff>
      <xdr:row>107</xdr:row>
      <xdr:rowOff>81280</xdr:rowOff>
    </xdr:to>
    <xdr:sp macro="" textlink="">
      <xdr:nvSpPr>
        <xdr:cNvPr id="693" name="楕円 692">
          <a:extLst>
            <a:ext uri="{FF2B5EF4-FFF2-40B4-BE49-F238E27FC236}">
              <a16:creationId xmlns:a16="http://schemas.microsoft.com/office/drawing/2014/main" id="{1B10E519-F97F-4CA2-89CD-1F8F1B41D8FE}"/>
            </a:ext>
          </a:extLst>
        </xdr:cNvPr>
        <xdr:cNvSpPr/>
      </xdr:nvSpPr>
      <xdr:spPr>
        <a:xfrm>
          <a:off x="14541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28848</xdr:rowOff>
    </xdr:from>
    <xdr:to>
      <xdr:col>81</xdr:col>
      <xdr:colOff>50800</xdr:colOff>
      <xdr:row>107</xdr:row>
      <xdr:rowOff>30480</xdr:rowOff>
    </xdr:to>
    <xdr:cxnSp macro="">
      <xdr:nvCxnSpPr>
        <xdr:cNvPr id="694" name="直線コネクタ 693">
          <a:extLst>
            <a:ext uri="{FF2B5EF4-FFF2-40B4-BE49-F238E27FC236}">
              <a16:creationId xmlns:a16="http://schemas.microsoft.com/office/drawing/2014/main" id="{3ED74DDE-C02A-46B3-8D04-7348909042F3}"/>
            </a:ext>
          </a:extLst>
        </xdr:cNvPr>
        <xdr:cNvCxnSpPr/>
      </xdr:nvCxnSpPr>
      <xdr:spPr>
        <a:xfrm flipV="1">
          <a:off x="14592300" y="18373998"/>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123371</xdr:rowOff>
    </xdr:from>
    <xdr:to>
      <xdr:col>72</xdr:col>
      <xdr:colOff>38100</xdr:colOff>
      <xdr:row>107</xdr:row>
      <xdr:rowOff>53521</xdr:rowOff>
    </xdr:to>
    <xdr:sp macro="" textlink="">
      <xdr:nvSpPr>
        <xdr:cNvPr id="695" name="楕円 694">
          <a:extLst>
            <a:ext uri="{FF2B5EF4-FFF2-40B4-BE49-F238E27FC236}">
              <a16:creationId xmlns:a16="http://schemas.microsoft.com/office/drawing/2014/main" id="{924183C2-2F9C-4C6B-BAEA-5C4B48931E08}"/>
            </a:ext>
          </a:extLst>
        </xdr:cNvPr>
        <xdr:cNvSpPr/>
      </xdr:nvSpPr>
      <xdr:spPr>
        <a:xfrm>
          <a:off x="13652500" y="1829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2721</xdr:rowOff>
    </xdr:from>
    <xdr:to>
      <xdr:col>76</xdr:col>
      <xdr:colOff>114300</xdr:colOff>
      <xdr:row>107</xdr:row>
      <xdr:rowOff>30480</xdr:rowOff>
    </xdr:to>
    <xdr:cxnSp macro="">
      <xdr:nvCxnSpPr>
        <xdr:cNvPr id="696" name="直線コネクタ 695">
          <a:extLst>
            <a:ext uri="{FF2B5EF4-FFF2-40B4-BE49-F238E27FC236}">
              <a16:creationId xmlns:a16="http://schemas.microsoft.com/office/drawing/2014/main" id="{B8FD838D-BBE6-4C25-BE10-1B87441D9DB6}"/>
            </a:ext>
          </a:extLst>
        </xdr:cNvPr>
        <xdr:cNvCxnSpPr/>
      </xdr:nvCxnSpPr>
      <xdr:spPr>
        <a:xfrm>
          <a:off x="13703300" y="1834787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90714</xdr:rowOff>
    </xdr:from>
    <xdr:to>
      <xdr:col>67</xdr:col>
      <xdr:colOff>101600</xdr:colOff>
      <xdr:row>107</xdr:row>
      <xdr:rowOff>20864</xdr:rowOff>
    </xdr:to>
    <xdr:sp macro="" textlink="">
      <xdr:nvSpPr>
        <xdr:cNvPr id="697" name="楕円 696">
          <a:extLst>
            <a:ext uri="{FF2B5EF4-FFF2-40B4-BE49-F238E27FC236}">
              <a16:creationId xmlns:a16="http://schemas.microsoft.com/office/drawing/2014/main" id="{D4E30C77-D4F7-4D37-AC36-A0EFB996922C}"/>
            </a:ext>
          </a:extLst>
        </xdr:cNvPr>
        <xdr:cNvSpPr/>
      </xdr:nvSpPr>
      <xdr:spPr>
        <a:xfrm>
          <a:off x="12763500" y="1826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141514</xdr:rowOff>
    </xdr:from>
    <xdr:to>
      <xdr:col>71</xdr:col>
      <xdr:colOff>177800</xdr:colOff>
      <xdr:row>107</xdr:row>
      <xdr:rowOff>2721</xdr:rowOff>
    </xdr:to>
    <xdr:cxnSp macro="">
      <xdr:nvCxnSpPr>
        <xdr:cNvPr id="698" name="直線コネクタ 697">
          <a:extLst>
            <a:ext uri="{FF2B5EF4-FFF2-40B4-BE49-F238E27FC236}">
              <a16:creationId xmlns:a16="http://schemas.microsoft.com/office/drawing/2014/main" id="{8EF5E4C8-B0D8-4565-B99D-15E6F9FA2798}"/>
            </a:ext>
          </a:extLst>
        </xdr:cNvPr>
        <xdr:cNvCxnSpPr/>
      </xdr:nvCxnSpPr>
      <xdr:spPr>
        <a:xfrm>
          <a:off x="12814300" y="183152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C88D21E5-9D77-4169-8076-A9C89722E20B}"/>
            </a:ext>
          </a:extLst>
        </xdr:cNvPr>
        <xdr:cNvSpPr txBox="1"/>
      </xdr:nvSpPr>
      <xdr:spPr>
        <a:xfrm>
          <a:off x="15266044" y="17987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637CB050-B539-4710-BA1B-FF4B0191F869}"/>
            </a:ext>
          </a:extLst>
        </xdr:cNvPr>
        <xdr:cNvSpPr txBox="1"/>
      </xdr:nvSpPr>
      <xdr:spPr>
        <a:xfrm>
          <a:off x="14389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1E3EA5AA-530F-44CE-8B3C-CCF6D913A909}"/>
            </a:ext>
          </a:extLst>
        </xdr:cNvPr>
        <xdr:cNvSpPr txBox="1"/>
      </xdr:nvSpPr>
      <xdr:spPr>
        <a:xfrm>
          <a:off x="135007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4DDE54CA-2A13-4D0F-A36B-6BF31177DA74}"/>
            </a:ext>
          </a:extLst>
        </xdr:cNvPr>
        <xdr:cNvSpPr txBox="1"/>
      </xdr:nvSpPr>
      <xdr:spPr>
        <a:xfrm>
          <a:off x="12611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70775</xdr:rowOff>
    </xdr:from>
    <xdr:ext cx="405111" cy="259045"/>
    <xdr:sp macro="" textlink="">
      <xdr:nvSpPr>
        <xdr:cNvPr id="703" name="n_1mainValue【公民館】&#10;有形固定資産減価償却率">
          <a:extLst>
            <a:ext uri="{FF2B5EF4-FFF2-40B4-BE49-F238E27FC236}">
              <a16:creationId xmlns:a16="http://schemas.microsoft.com/office/drawing/2014/main" id="{1C977033-BBD9-4542-9E79-CA3A55A7FA58}"/>
            </a:ext>
          </a:extLst>
        </xdr:cNvPr>
        <xdr:cNvSpPr txBox="1"/>
      </xdr:nvSpPr>
      <xdr:spPr>
        <a:xfrm>
          <a:off x="152660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72407</xdr:rowOff>
    </xdr:from>
    <xdr:ext cx="405111" cy="259045"/>
    <xdr:sp macro="" textlink="">
      <xdr:nvSpPr>
        <xdr:cNvPr id="704" name="n_2mainValue【公民館】&#10;有形固定資産減価償却率">
          <a:extLst>
            <a:ext uri="{FF2B5EF4-FFF2-40B4-BE49-F238E27FC236}">
              <a16:creationId xmlns:a16="http://schemas.microsoft.com/office/drawing/2014/main" id="{7D92FE80-1EB4-4323-8587-AD4713F83E62}"/>
            </a:ext>
          </a:extLst>
        </xdr:cNvPr>
        <xdr:cNvSpPr txBox="1"/>
      </xdr:nvSpPr>
      <xdr:spPr>
        <a:xfrm>
          <a:off x="14389744" y="1841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44648</xdr:rowOff>
    </xdr:from>
    <xdr:ext cx="405111" cy="259045"/>
    <xdr:sp macro="" textlink="">
      <xdr:nvSpPr>
        <xdr:cNvPr id="705" name="n_3mainValue【公民館】&#10;有形固定資産減価償却率">
          <a:extLst>
            <a:ext uri="{FF2B5EF4-FFF2-40B4-BE49-F238E27FC236}">
              <a16:creationId xmlns:a16="http://schemas.microsoft.com/office/drawing/2014/main" id="{8D0B7A31-5A63-4754-B0D7-A43194A23EF5}"/>
            </a:ext>
          </a:extLst>
        </xdr:cNvPr>
        <xdr:cNvSpPr txBox="1"/>
      </xdr:nvSpPr>
      <xdr:spPr>
        <a:xfrm>
          <a:off x="13500744" y="1838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11991</xdr:rowOff>
    </xdr:from>
    <xdr:ext cx="405111" cy="259045"/>
    <xdr:sp macro="" textlink="">
      <xdr:nvSpPr>
        <xdr:cNvPr id="706" name="n_4mainValue【公民館】&#10;有形固定資産減価償却率">
          <a:extLst>
            <a:ext uri="{FF2B5EF4-FFF2-40B4-BE49-F238E27FC236}">
              <a16:creationId xmlns:a16="http://schemas.microsoft.com/office/drawing/2014/main" id="{415A6260-A102-4DAF-A0A4-3B2507C068C9}"/>
            </a:ext>
          </a:extLst>
        </xdr:cNvPr>
        <xdr:cNvSpPr txBox="1"/>
      </xdr:nvSpPr>
      <xdr:spPr>
        <a:xfrm>
          <a:off x="12611744"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AEE15098-23F3-415B-9EA4-DDC8524BFA9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6C547F71-47B7-46F3-A0B2-D2BF0206180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76EF7781-CC2D-4545-BE7F-E04D1FB9B3B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A29ACF99-0B62-4BC0-BC3D-A1EFBE7AE5D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6237F3A4-C76A-4790-9C6E-1C23CDC8E46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BB09A4C3-B357-45EE-BB29-CE671A22915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45124F04-DCDA-4B97-9F9B-FF168CCAFDC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4BC7AC56-897B-4FA2-887C-D5DD73540D9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594825BD-0E7C-4248-89D0-6BBA935CFE7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6AA346D2-B0CF-494D-9517-C300EB06BE7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55DF3D17-EB7F-4E58-8643-B6780C9AF5E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D333B97D-AE5B-4FE7-8F34-54AB55570F39}"/>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57816315-A81B-4434-A540-20F20818AF8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2BFB91D8-F518-4068-8EFC-2464AD9A56B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E90963BE-C6C6-4380-9875-0E09DF2BFC7D}"/>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BD2E6954-F6DF-4FCA-A851-EBBB4E5567E5}"/>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6BFC2FF3-EA04-4E69-B332-F5E1933C166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B68D09B8-A812-4626-B2DC-FC69083CAE1A}"/>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C0369500-B80A-43A6-B29B-26FC998289C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699485F5-478D-42FB-8985-BF732E5EEC73}"/>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835ED81B-0BC7-4BAB-944B-55507693D67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13AA5C3C-B636-4D0A-B4FC-4320630C066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3AAA9E89-81B9-4EEC-94AC-0E0C60016A0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C18223E3-107A-4483-941F-C95AC9E5EA7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7AAB4115-71F5-4CE6-A1E0-D796ADC8494D}"/>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3216A70B-C237-4793-9F59-1250C89A8D10}"/>
            </a:ext>
          </a:extLst>
        </xdr:cNvPr>
        <xdr:cNvCxnSpPr/>
      </xdr:nvCxnSpPr>
      <xdr:spPr>
        <a:xfrm flipV="1">
          <a:off x="22160864" y="17172541"/>
          <a:ext cx="0" cy="1546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7BDA9EC2-FF5A-4268-A821-92502DEC0A72}"/>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161486A3-A358-4FC4-9065-B2F85829EA7D}"/>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7328404B-C84A-47BE-9493-916898CAAD04}"/>
            </a:ext>
          </a:extLst>
        </xdr:cNvPr>
        <xdr:cNvSpPr txBox="1"/>
      </xdr:nvSpPr>
      <xdr:spPr>
        <a:xfrm>
          <a:off x="22199600" y="16947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03F0554B-F694-4FE3-9C47-209A30A4DAE3}"/>
            </a:ext>
          </a:extLst>
        </xdr:cNvPr>
        <xdr:cNvCxnSpPr/>
      </xdr:nvCxnSpPr>
      <xdr:spPr>
        <a:xfrm>
          <a:off x="22072600" y="17172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BA9A6D94-DFAE-411E-AFFB-42F3D5DBAF5C}"/>
            </a:ext>
          </a:extLst>
        </xdr:cNvPr>
        <xdr:cNvSpPr txBox="1"/>
      </xdr:nvSpPr>
      <xdr:spPr>
        <a:xfrm>
          <a:off x="22199600" y="18355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377C635C-6CB9-4213-9586-ECFA2C1C0BD6}"/>
            </a:ext>
          </a:extLst>
        </xdr:cNvPr>
        <xdr:cNvSpPr/>
      </xdr:nvSpPr>
      <xdr:spPr>
        <a:xfrm>
          <a:off x="22110700" y="1850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9AE94649-A6CB-44F3-A846-945CFF14F053}"/>
            </a:ext>
          </a:extLst>
        </xdr:cNvPr>
        <xdr:cNvSpPr/>
      </xdr:nvSpPr>
      <xdr:spPr>
        <a:xfrm>
          <a:off x="21272500" y="1847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F1BDA208-BEEC-441F-B5EF-36790C67C388}"/>
            </a:ext>
          </a:extLst>
        </xdr:cNvPr>
        <xdr:cNvSpPr/>
      </xdr:nvSpPr>
      <xdr:spPr>
        <a:xfrm>
          <a:off x="20383500" y="1848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2BF7E288-167E-4AD9-80F4-790C2CE961DB}"/>
            </a:ext>
          </a:extLst>
        </xdr:cNvPr>
        <xdr:cNvSpPr/>
      </xdr:nvSpPr>
      <xdr:spPr>
        <a:xfrm>
          <a:off x="19494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B3CFDFE9-4D9B-470B-8B90-14455ED5AD96}"/>
            </a:ext>
          </a:extLst>
        </xdr:cNvPr>
        <xdr:cNvSpPr/>
      </xdr:nvSpPr>
      <xdr:spPr>
        <a:xfrm>
          <a:off x="18605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F9914C48-3EC6-40F8-95CE-66827E38FFB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C0791116-6483-405B-835F-902AC579720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3AD41A8F-2127-4A74-B44C-FECA1CF3F5B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C59B7D5E-7717-48B3-AA1F-F5D3639FA39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EE886AEB-F8D1-45C4-B4AC-AE4B7C6377C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49893</xdr:rowOff>
    </xdr:from>
    <xdr:to>
      <xdr:col>116</xdr:col>
      <xdr:colOff>114300</xdr:colOff>
      <xdr:row>108</xdr:row>
      <xdr:rowOff>151493</xdr:rowOff>
    </xdr:to>
    <xdr:sp macro="" textlink="">
      <xdr:nvSpPr>
        <xdr:cNvPr id="748" name="楕円 747">
          <a:extLst>
            <a:ext uri="{FF2B5EF4-FFF2-40B4-BE49-F238E27FC236}">
              <a16:creationId xmlns:a16="http://schemas.microsoft.com/office/drawing/2014/main" id="{CABA8264-2C8E-42FC-AD5C-22CA186BEF74}"/>
            </a:ext>
          </a:extLst>
        </xdr:cNvPr>
        <xdr:cNvSpPr/>
      </xdr:nvSpPr>
      <xdr:spPr>
        <a:xfrm>
          <a:off x="22110700" y="1856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137721</xdr:rowOff>
    </xdr:from>
    <xdr:ext cx="469744" cy="259045"/>
    <xdr:sp macro="" textlink="">
      <xdr:nvSpPr>
        <xdr:cNvPr id="749" name="【公民館】&#10;一人当たり面積該当値テキスト">
          <a:extLst>
            <a:ext uri="{FF2B5EF4-FFF2-40B4-BE49-F238E27FC236}">
              <a16:creationId xmlns:a16="http://schemas.microsoft.com/office/drawing/2014/main" id="{78B6AE37-A57F-4E3E-A149-8B60C4283D6E}"/>
            </a:ext>
          </a:extLst>
        </xdr:cNvPr>
        <xdr:cNvSpPr txBox="1"/>
      </xdr:nvSpPr>
      <xdr:spPr>
        <a:xfrm>
          <a:off x="22199600" y="1848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52832</xdr:rowOff>
    </xdr:from>
    <xdr:to>
      <xdr:col>112</xdr:col>
      <xdr:colOff>38100</xdr:colOff>
      <xdr:row>108</xdr:row>
      <xdr:rowOff>154432</xdr:rowOff>
    </xdr:to>
    <xdr:sp macro="" textlink="">
      <xdr:nvSpPr>
        <xdr:cNvPr id="750" name="楕円 749">
          <a:extLst>
            <a:ext uri="{FF2B5EF4-FFF2-40B4-BE49-F238E27FC236}">
              <a16:creationId xmlns:a16="http://schemas.microsoft.com/office/drawing/2014/main" id="{DEBE912F-82C6-466E-8E97-D169ACB5A05D}"/>
            </a:ext>
          </a:extLst>
        </xdr:cNvPr>
        <xdr:cNvSpPr/>
      </xdr:nvSpPr>
      <xdr:spPr>
        <a:xfrm>
          <a:off x="21272500" y="1856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100693</xdr:rowOff>
    </xdr:from>
    <xdr:to>
      <xdr:col>116</xdr:col>
      <xdr:colOff>63500</xdr:colOff>
      <xdr:row>108</xdr:row>
      <xdr:rowOff>103632</xdr:rowOff>
    </xdr:to>
    <xdr:cxnSp macro="">
      <xdr:nvCxnSpPr>
        <xdr:cNvPr id="751" name="直線コネクタ 750">
          <a:extLst>
            <a:ext uri="{FF2B5EF4-FFF2-40B4-BE49-F238E27FC236}">
              <a16:creationId xmlns:a16="http://schemas.microsoft.com/office/drawing/2014/main" id="{93D15101-BE14-43FC-B1F5-DEB77EC95C92}"/>
            </a:ext>
          </a:extLst>
        </xdr:cNvPr>
        <xdr:cNvCxnSpPr/>
      </xdr:nvCxnSpPr>
      <xdr:spPr>
        <a:xfrm flipV="1">
          <a:off x="21323300" y="18617293"/>
          <a:ext cx="8382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55118</xdr:rowOff>
    </xdr:from>
    <xdr:to>
      <xdr:col>107</xdr:col>
      <xdr:colOff>101600</xdr:colOff>
      <xdr:row>108</xdr:row>
      <xdr:rowOff>156718</xdr:rowOff>
    </xdr:to>
    <xdr:sp macro="" textlink="">
      <xdr:nvSpPr>
        <xdr:cNvPr id="752" name="楕円 751">
          <a:extLst>
            <a:ext uri="{FF2B5EF4-FFF2-40B4-BE49-F238E27FC236}">
              <a16:creationId xmlns:a16="http://schemas.microsoft.com/office/drawing/2014/main" id="{22A5FFCB-CFCC-4F5C-A84A-5BC6A895F0C0}"/>
            </a:ext>
          </a:extLst>
        </xdr:cNvPr>
        <xdr:cNvSpPr/>
      </xdr:nvSpPr>
      <xdr:spPr>
        <a:xfrm>
          <a:off x="20383500" y="1857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103632</xdr:rowOff>
    </xdr:from>
    <xdr:to>
      <xdr:col>111</xdr:col>
      <xdr:colOff>177800</xdr:colOff>
      <xdr:row>108</xdr:row>
      <xdr:rowOff>105918</xdr:rowOff>
    </xdr:to>
    <xdr:cxnSp macro="">
      <xdr:nvCxnSpPr>
        <xdr:cNvPr id="753" name="直線コネクタ 752">
          <a:extLst>
            <a:ext uri="{FF2B5EF4-FFF2-40B4-BE49-F238E27FC236}">
              <a16:creationId xmlns:a16="http://schemas.microsoft.com/office/drawing/2014/main" id="{97EE7D21-B122-4EEA-B7ED-CB10F0BF0E81}"/>
            </a:ext>
          </a:extLst>
        </xdr:cNvPr>
        <xdr:cNvCxnSpPr/>
      </xdr:nvCxnSpPr>
      <xdr:spPr>
        <a:xfrm flipV="1">
          <a:off x="20434300" y="186202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58384</xdr:rowOff>
    </xdr:from>
    <xdr:to>
      <xdr:col>102</xdr:col>
      <xdr:colOff>165100</xdr:colOff>
      <xdr:row>108</xdr:row>
      <xdr:rowOff>159984</xdr:rowOff>
    </xdr:to>
    <xdr:sp macro="" textlink="">
      <xdr:nvSpPr>
        <xdr:cNvPr id="754" name="楕円 753">
          <a:extLst>
            <a:ext uri="{FF2B5EF4-FFF2-40B4-BE49-F238E27FC236}">
              <a16:creationId xmlns:a16="http://schemas.microsoft.com/office/drawing/2014/main" id="{7FCB08C2-87DB-4731-81D5-87A6132D31EB}"/>
            </a:ext>
          </a:extLst>
        </xdr:cNvPr>
        <xdr:cNvSpPr/>
      </xdr:nvSpPr>
      <xdr:spPr>
        <a:xfrm>
          <a:off x="19494500" y="1857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105918</xdr:rowOff>
    </xdr:from>
    <xdr:to>
      <xdr:col>107</xdr:col>
      <xdr:colOff>50800</xdr:colOff>
      <xdr:row>108</xdr:row>
      <xdr:rowOff>109184</xdr:rowOff>
    </xdr:to>
    <xdr:cxnSp macro="">
      <xdr:nvCxnSpPr>
        <xdr:cNvPr id="755" name="直線コネクタ 754">
          <a:extLst>
            <a:ext uri="{FF2B5EF4-FFF2-40B4-BE49-F238E27FC236}">
              <a16:creationId xmlns:a16="http://schemas.microsoft.com/office/drawing/2014/main" id="{AD263EF0-B902-4D8F-80F3-C38E63ECBA17}"/>
            </a:ext>
          </a:extLst>
        </xdr:cNvPr>
        <xdr:cNvCxnSpPr/>
      </xdr:nvCxnSpPr>
      <xdr:spPr>
        <a:xfrm flipV="1">
          <a:off x="19545300" y="1862251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61323</xdr:rowOff>
    </xdr:from>
    <xdr:to>
      <xdr:col>98</xdr:col>
      <xdr:colOff>38100</xdr:colOff>
      <xdr:row>108</xdr:row>
      <xdr:rowOff>162923</xdr:rowOff>
    </xdr:to>
    <xdr:sp macro="" textlink="">
      <xdr:nvSpPr>
        <xdr:cNvPr id="756" name="楕円 755">
          <a:extLst>
            <a:ext uri="{FF2B5EF4-FFF2-40B4-BE49-F238E27FC236}">
              <a16:creationId xmlns:a16="http://schemas.microsoft.com/office/drawing/2014/main" id="{BD303039-E67B-48B0-BF66-EAE83A0176C1}"/>
            </a:ext>
          </a:extLst>
        </xdr:cNvPr>
        <xdr:cNvSpPr/>
      </xdr:nvSpPr>
      <xdr:spPr>
        <a:xfrm>
          <a:off x="18605500" y="1857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109184</xdr:rowOff>
    </xdr:from>
    <xdr:to>
      <xdr:col>102</xdr:col>
      <xdr:colOff>114300</xdr:colOff>
      <xdr:row>108</xdr:row>
      <xdr:rowOff>112123</xdr:rowOff>
    </xdr:to>
    <xdr:cxnSp macro="">
      <xdr:nvCxnSpPr>
        <xdr:cNvPr id="757" name="直線コネクタ 756">
          <a:extLst>
            <a:ext uri="{FF2B5EF4-FFF2-40B4-BE49-F238E27FC236}">
              <a16:creationId xmlns:a16="http://schemas.microsoft.com/office/drawing/2014/main" id="{B27A7A84-45EC-4CAA-B2E4-1AFAA78FE78B}"/>
            </a:ext>
          </a:extLst>
        </xdr:cNvPr>
        <xdr:cNvCxnSpPr/>
      </xdr:nvCxnSpPr>
      <xdr:spPr>
        <a:xfrm flipV="1">
          <a:off x="18656300" y="18625784"/>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7C4D50D7-6390-4B0A-B690-87E5FEF58415}"/>
            </a:ext>
          </a:extLst>
        </xdr:cNvPr>
        <xdr:cNvSpPr txBox="1"/>
      </xdr:nvSpPr>
      <xdr:spPr>
        <a:xfrm>
          <a:off x="21075727" y="18253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0F4645D4-5C92-4FA5-987E-222BAED56B48}"/>
            </a:ext>
          </a:extLst>
        </xdr:cNvPr>
        <xdr:cNvSpPr txBox="1"/>
      </xdr:nvSpPr>
      <xdr:spPr>
        <a:xfrm>
          <a:off x="20199427" y="1826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2B76295A-D484-44C9-B3A1-90FC455DF333}"/>
            </a:ext>
          </a:extLst>
        </xdr:cNvPr>
        <xdr:cNvSpPr txBox="1"/>
      </xdr:nvSpPr>
      <xdr:spPr>
        <a:xfrm>
          <a:off x="19310427" y="1828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AD4D89DF-6308-41C2-B787-F433D4F1391C}"/>
            </a:ext>
          </a:extLst>
        </xdr:cNvPr>
        <xdr:cNvSpPr txBox="1"/>
      </xdr:nvSpPr>
      <xdr:spPr>
        <a:xfrm>
          <a:off x="18421427" y="1829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145559</xdr:rowOff>
    </xdr:from>
    <xdr:ext cx="469744" cy="259045"/>
    <xdr:sp macro="" textlink="">
      <xdr:nvSpPr>
        <xdr:cNvPr id="762" name="n_1mainValue【公民館】&#10;一人当たり面積">
          <a:extLst>
            <a:ext uri="{FF2B5EF4-FFF2-40B4-BE49-F238E27FC236}">
              <a16:creationId xmlns:a16="http://schemas.microsoft.com/office/drawing/2014/main" id="{A1E2934D-B18A-4859-84BB-A29E2E79BF69}"/>
            </a:ext>
          </a:extLst>
        </xdr:cNvPr>
        <xdr:cNvSpPr txBox="1"/>
      </xdr:nvSpPr>
      <xdr:spPr>
        <a:xfrm>
          <a:off x="21075727"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147845</xdr:rowOff>
    </xdr:from>
    <xdr:ext cx="469744" cy="259045"/>
    <xdr:sp macro="" textlink="">
      <xdr:nvSpPr>
        <xdr:cNvPr id="763" name="n_2mainValue【公民館】&#10;一人当たり面積">
          <a:extLst>
            <a:ext uri="{FF2B5EF4-FFF2-40B4-BE49-F238E27FC236}">
              <a16:creationId xmlns:a16="http://schemas.microsoft.com/office/drawing/2014/main" id="{DAB90E01-B5A6-4DF6-870E-A4E10C138484}"/>
            </a:ext>
          </a:extLst>
        </xdr:cNvPr>
        <xdr:cNvSpPr txBox="1"/>
      </xdr:nvSpPr>
      <xdr:spPr>
        <a:xfrm>
          <a:off x="20199427" y="1866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151111</xdr:rowOff>
    </xdr:from>
    <xdr:ext cx="469744" cy="259045"/>
    <xdr:sp macro="" textlink="">
      <xdr:nvSpPr>
        <xdr:cNvPr id="764" name="n_3mainValue【公民館】&#10;一人当たり面積">
          <a:extLst>
            <a:ext uri="{FF2B5EF4-FFF2-40B4-BE49-F238E27FC236}">
              <a16:creationId xmlns:a16="http://schemas.microsoft.com/office/drawing/2014/main" id="{92903DD6-BAE1-4358-B0BB-E058ABE97ED8}"/>
            </a:ext>
          </a:extLst>
        </xdr:cNvPr>
        <xdr:cNvSpPr txBox="1"/>
      </xdr:nvSpPr>
      <xdr:spPr>
        <a:xfrm>
          <a:off x="19310427" y="1866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154050</xdr:rowOff>
    </xdr:from>
    <xdr:ext cx="469744" cy="259045"/>
    <xdr:sp macro="" textlink="">
      <xdr:nvSpPr>
        <xdr:cNvPr id="765" name="n_4mainValue【公民館】&#10;一人当たり面積">
          <a:extLst>
            <a:ext uri="{FF2B5EF4-FFF2-40B4-BE49-F238E27FC236}">
              <a16:creationId xmlns:a16="http://schemas.microsoft.com/office/drawing/2014/main" id="{282FDC14-8380-4E06-BAB8-D023B40E1619}"/>
            </a:ext>
          </a:extLst>
        </xdr:cNvPr>
        <xdr:cNvSpPr txBox="1"/>
      </xdr:nvSpPr>
      <xdr:spPr>
        <a:xfrm>
          <a:off x="18421427" y="18670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5B4A4000-717B-4491-B181-CD453FA5EEC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D0C995C7-262C-42C6-B788-97360BAA063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1B9BD1BF-995E-424F-BDDF-559E26176BB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有形固定資産減価償却率は、「一般廃棄物処理施設」及び数値が無いもの以外は、全て県平均を上回っている。</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等については、類似団体内平均値と比較して償却率が高くなっている。これは、多くの公共施設が昭和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年代に建設されており、施設の老朽化が進んでいることが主な要因となっている。また、</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おいては、一人当たりの延長が国及び県の平均と比較して大きくなっている。これは、本町の「面積の広さ」及び「人口減少」に起因するものと考える。今後は、「美里町公共施設等マネジメント計画」及び「個別施設計画」に基づき各施設の長寿命化・改修・統合・除却等を行うとともに、後年度の財政負担に対応すべく「公共施設整備基金」の活用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0217AC2-B6BD-4EC8-AEDD-DF869BD1E66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36D8A71-6866-4A8C-8CD8-29CFFA50FB3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29B80AA-FA1E-4B96-9E42-04F4B759E05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290BF4-2DEC-4FCA-876B-618E3D04A64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熊本県美里町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3AEF0F1-3F39-445F-BCC1-B3F0745ACED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60594B4-C6E1-4687-8C15-6A6F1779DDE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B2966B-075A-493C-8F88-ED90D71716E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14EA9B3-32A1-4F72-9F7A-6CC07F13F69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290E06C-5B6F-468D-80BB-ADD0AA960EF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0DB7A05-12AD-4734-92CC-19E24980AEE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8,632
8,513
144.00
8,590,949
8,145,192
333,377
4,653,626
7,027,863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3F460E5-D17F-42CD-BED6-5E6FFDE7DDB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C5BB22-373B-4845-9CD0-26904A7EF67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E5AFE01-4958-4BD4-AB3C-6907559F7BC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F2E073D-4355-4079-A9B7-AF0CA91F813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A3751B-B9CE-4BEE-91BB-3C96E252D7F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4CB5FE-9A60-4AF3-9E33-1D09EAB0623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C36328-7D30-4CDE-A23A-BC93D35C7C6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65D080-2EB6-4B75-B007-B03C8513A9C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EAEFCF6-B970-40E2-A746-0C7CA536ED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67847A1-BB3E-4A89-91D4-850360917F3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6F6FC0A-FAEC-4431-A5BB-CA3F5A54CEB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C5B33BD-D950-4213-B8ED-C15BC9AC3EF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F94C6F3-53A7-45A8-8BA1-E02A5EF0D97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17ACFEF-E0B8-41B7-B2AD-A794A215297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87BC25-746D-49FB-AD46-6209DAB4C52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EFE2D70-A0A4-45F1-8DCB-BC84283E236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734CDE-3F2D-4F32-BA03-EC2E28DEA3D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EDC425C-D5C3-4B72-9DB2-6F53ACF01B1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EEDFDC4-B993-435A-9DC8-7A03148CBF0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10F1EE1-6486-4418-88D0-8CEF1C494FE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861BE9C-AF37-4671-8727-CDCF68009BF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ECB8234-B4AB-4F19-AFC0-C0A9088CC60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1B372F-47B6-42F8-A8A6-F83527FE0A7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7D877A9-B188-415B-A0B8-08150777D7A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3D8BB0C-3197-4876-B0E9-0D344ABBD03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9307F32-EAE2-4436-A496-F4F78A98D4A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DEDAF55-D178-48EA-AE83-B9F6706C158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D803D75-3EFC-4918-8089-C07467F0B3A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3BC1A7-68A6-4B9B-B777-444E5A281AE4}"/>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923605F5-570F-4DC7-B75C-D6436362204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90AB96FE-15D3-4184-A9B8-2C062516B89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8275928-7B60-4834-ACC9-E65D1C137F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C55AB05-E16A-4F28-8497-CE2B5C11AD3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01FAD8B8-E052-4B67-B421-1CDE53873C0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C70343D-446C-4679-9F85-85043014C2D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7F679D0-186D-4238-AE61-B4E3022FE2E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2269E5EA-BC58-4196-82F1-E75167365623}"/>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DE67DC6-2CB4-4505-9AA7-07677D5696B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F96DA699-A5BC-4F2B-9AFD-1C18046F4D5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847DABEE-BD5B-4781-A83F-CA300C22250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09D0A7D1-E871-4F78-BE5C-74BDAD47026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E9B725FF-CA39-451D-A498-CF0B88B94F7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11558B1-76EB-4542-A2FC-142214C64DB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94610023-C486-46F7-B823-46B6F5020CE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67A4B40-0542-4431-A8FC-F782E4D8097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1E5E4BFA-26B2-4227-91BA-B0841B69AD9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A2894D8-F397-4F8D-B4CB-496A1953084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53913AB-2424-4CD6-AEFD-33ED058E091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AE226847-A814-4AEE-BF80-CE2BF2EF717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27787B97-4F20-4881-9508-36026D38F7B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0D8B0673-DC5F-4994-BA00-5A838AD1FCA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5072FB1-AF52-4ABF-BF51-F336636807BD}"/>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5129DEC5-66FC-4287-BD0F-0BE39C9F605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74CDD1C-13B7-414E-8234-7AA74586E65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7E72C3D-883B-41E5-A47B-6D5601097AD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A5C365F6-1F38-4100-A5CE-75AC78E62D9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603A09AF-ABCF-48CD-8D25-E276C42CFE82}"/>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D4C87511-9492-4152-B869-62384209E543}"/>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88120E3C-3645-48AC-ABDA-4F0FBFF1DED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C2D3D032-2E14-40C8-887F-0CE377C0669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F2B5D682-1ED4-4A48-AE4D-99DA927273C7}"/>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60246BC8-DE66-4003-960E-224865061A4E}"/>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E2AC533C-FEF2-4FD5-8D3B-A2BD893F7FE9}"/>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92F01A19-10F8-44DF-8F71-02F188C44A35}"/>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5C3BBD57-FA49-4312-8D34-831647288B0D}"/>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47007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6D25E7D6-16F8-4601-ACA3-35C817EC3B9B}"/>
            </a:ext>
          </a:extLst>
        </xdr:cNvPr>
        <xdr:cNvSpPr txBox="1"/>
      </xdr:nvSpPr>
      <xdr:spPr>
        <a:xfrm>
          <a:off x="4673600" y="10334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3CC964A3-DDFE-4A09-8C0F-70739D58169A}"/>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AC3C534B-C357-48CF-86E3-900865754DD6}"/>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B58C0FBE-79FF-42B0-94BC-DE87FBFA1642}"/>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58322968-0B3C-4A11-8721-2226E64DB0F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8F5F27BE-3686-4277-A5B3-E59D5273F619}"/>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81133B1D-F51D-491D-9237-17080E3E23F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CD2D83E8-4494-4469-A2D0-A13D400C8F8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D1CE463D-6ACE-4454-BE22-E7D0C0D81A1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6B8E59A-DED1-4073-BFA8-EFA087F43EA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0568CD5-FC8D-40EB-9EDD-9D17B249F5F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xdr:rowOff>
    </xdr:from>
    <xdr:to>
      <xdr:col>24</xdr:col>
      <xdr:colOff>114300</xdr:colOff>
      <xdr:row>60</xdr:row>
      <xdr:rowOff>107950</xdr:rowOff>
    </xdr:to>
    <xdr:sp macro="" textlink="">
      <xdr:nvSpPr>
        <xdr:cNvPr id="88" name="楕円 87">
          <a:extLst>
            <a:ext uri="{FF2B5EF4-FFF2-40B4-BE49-F238E27FC236}">
              <a16:creationId xmlns:a16="http://schemas.microsoft.com/office/drawing/2014/main" id="{5BC9E5F1-D806-49AB-BDDB-108203945FF9}"/>
            </a:ext>
          </a:extLst>
        </xdr:cNvPr>
        <xdr:cNvSpPr/>
      </xdr:nvSpPr>
      <xdr:spPr>
        <a:xfrm>
          <a:off x="45847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29227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B78458B8-8CD1-47FD-86FF-2883A29B95EE}"/>
            </a:ext>
          </a:extLst>
        </xdr:cNvPr>
        <xdr:cNvSpPr txBox="1"/>
      </xdr:nvSpPr>
      <xdr:spPr>
        <a:xfrm>
          <a:off x="4673600" y="1014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13970</xdr:rowOff>
    </xdr:from>
    <xdr:to>
      <xdr:col>20</xdr:col>
      <xdr:colOff>38100</xdr:colOff>
      <xdr:row>60</xdr:row>
      <xdr:rowOff>115570</xdr:rowOff>
    </xdr:to>
    <xdr:sp macro="" textlink="">
      <xdr:nvSpPr>
        <xdr:cNvPr id="90" name="楕円 89">
          <a:extLst>
            <a:ext uri="{FF2B5EF4-FFF2-40B4-BE49-F238E27FC236}">
              <a16:creationId xmlns:a16="http://schemas.microsoft.com/office/drawing/2014/main" id="{5999495F-AEE8-4859-AA11-A4FA563DFB7B}"/>
            </a:ext>
          </a:extLst>
        </xdr:cNvPr>
        <xdr:cNvSpPr/>
      </xdr:nvSpPr>
      <xdr:spPr>
        <a:xfrm>
          <a:off x="3746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57150</xdr:rowOff>
    </xdr:from>
    <xdr:to>
      <xdr:col>24</xdr:col>
      <xdr:colOff>63500</xdr:colOff>
      <xdr:row>60</xdr:row>
      <xdr:rowOff>64770</xdr:rowOff>
    </xdr:to>
    <xdr:cxnSp macro="">
      <xdr:nvCxnSpPr>
        <xdr:cNvPr id="91" name="直線コネクタ 90">
          <a:extLst>
            <a:ext uri="{FF2B5EF4-FFF2-40B4-BE49-F238E27FC236}">
              <a16:creationId xmlns:a16="http://schemas.microsoft.com/office/drawing/2014/main" id="{3A14FF7D-6BFE-4D96-A656-9CA3625340F6}"/>
            </a:ext>
          </a:extLst>
        </xdr:cNvPr>
        <xdr:cNvCxnSpPr/>
      </xdr:nvCxnSpPr>
      <xdr:spPr>
        <a:xfrm flipV="1">
          <a:off x="3797300" y="103441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165100</xdr:rowOff>
    </xdr:from>
    <xdr:to>
      <xdr:col>15</xdr:col>
      <xdr:colOff>101600</xdr:colOff>
      <xdr:row>60</xdr:row>
      <xdr:rowOff>95250</xdr:rowOff>
    </xdr:to>
    <xdr:sp macro="" textlink="">
      <xdr:nvSpPr>
        <xdr:cNvPr id="92" name="楕円 91">
          <a:extLst>
            <a:ext uri="{FF2B5EF4-FFF2-40B4-BE49-F238E27FC236}">
              <a16:creationId xmlns:a16="http://schemas.microsoft.com/office/drawing/2014/main" id="{44DA2886-B89C-4237-B52E-BAFB04F3E25E}"/>
            </a:ext>
          </a:extLst>
        </xdr:cNvPr>
        <xdr:cNvSpPr/>
      </xdr:nvSpPr>
      <xdr:spPr>
        <a:xfrm>
          <a:off x="2857500" y="1028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44450</xdr:rowOff>
    </xdr:from>
    <xdr:to>
      <xdr:col>19</xdr:col>
      <xdr:colOff>177800</xdr:colOff>
      <xdr:row>60</xdr:row>
      <xdr:rowOff>64770</xdr:rowOff>
    </xdr:to>
    <xdr:cxnSp macro="">
      <xdr:nvCxnSpPr>
        <xdr:cNvPr id="93" name="直線コネクタ 92">
          <a:extLst>
            <a:ext uri="{FF2B5EF4-FFF2-40B4-BE49-F238E27FC236}">
              <a16:creationId xmlns:a16="http://schemas.microsoft.com/office/drawing/2014/main" id="{D68B2B14-F81C-4877-91DE-C4C9B9288F59}"/>
            </a:ext>
          </a:extLst>
        </xdr:cNvPr>
        <xdr:cNvCxnSpPr/>
      </xdr:nvCxnSpPr>
      <xdr:spPr>
        <a:xfrm>
          <a:off x="2908300" y="1033145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143510</xdr:rowOff>
    </xdr:from>
    <xdr:to>
      <xdr:col>10</xdr:col>
      <xdr:colOff>165100</xdr:colOff>
      <xdr:row>60</xdr:row>
      <xdr:rowOff>73660</xdr:rowOff>
    </xdr:to>
    <xdr:sp macro="" textlink="">
      <xdr:nvSpPr>
        <xdr:cNvPr id="94" name="楕円 93">
          <a:extLst>
            <a:ext uri="{FF2B5EF4-FFF2-40B4-BE49-F238E27FC236}">
              <a16:creationId xmlns:a16="http://schemas.microsoft.com/office/drawing/2014/main" id="{BE489C6A-A8FA-4D85-9D85-9EB9440B65F7}"/>
            </a:ext>
          </a:extLst>
        </xdr:cNvPr>
        <xdr:cNvSpPr/>
      </xdr:nvSpPr>
      <xdr:spPr>
        <a:xfrm>
          <a:off x="1968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22860</xdr:rowOff>
    </xdr:from>
    <xdr:to>
      <xdr:col>15</xdr:col>
      <xdr:colOff>50800</xdr:colOff>
      <xdr:row>60</xdr:row>
      <xdr:rowOff>44450</xdr:rowOff>
    </xdr:to>
    <xdr:cxnSp macro="">
      <xdr:nvCxnSpPr>
        <xdr:cNvPr id="95" name="直線コネクタ 94">
          <a:extLst>
            <a:ext uri="{FF2B5EF4-FFF2-40B4-BE49-F238E27FC236}">
              <a16:creationId xmlns:a16="http://schemas.microsoft.com/office/drawing/2014/main" id="{609922BE-C205-4AA7-B8C5-CB0B3945A0D4}"/>
            </a:ext>
          </a:extLst>
        </xdr:cNvPr>
        <xdr:cNvCxnSpPr/>
      </xdr:nvCxnSpPr>
      <xdr:spPr>
        <a:xfrm>
          <a:off x="2019300" y="1030986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118110</xdr:rowOff>
    </xdr:from>
    <xdr:to>
      <xdr:col>6</xdr:col>
      <xdr:colOff>38100</xdr:colOff>
      <xdr:row>60</xdr:row>
      <xdr:rowOff>48260</xdr:rowOff>
    </xdr:to>
    <xdr:sp macro="" textlink="">
      <xdr:nvSpPr>
        <xdr:cNvPr id="96" name="楕円 95">
          <a:extLst>
            <a:ext uri="{FF2B5EF4-FFF2-40B4-BE49-F238E27FC236}">
              <a16:creationId xmlns:a16="http://schemas.microsoft.com/office/drawing/2014/main" id="{FC6A8BD8-9A1A-42C4-B8D0-990A4B3E248D}"/>
            </a:ext>
          </a:extLst>
        </xdr:cNvPr>
        <xdr:cNvSpPr/>
      </xdr:nvSpPr>
      <xdr:spPr>
        <a:xfrm>
          <a:off x="10795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168910</xdr:rowOff>
    </xdr:from>
    <xdr:to>
      <xdr:col>10</xdr:col>
      <xdr:colOff>114300</xdr:colOff>
      <xdr:row>60</xdr:row>
      <xdr:rowOff>22860</xdr:rowOff>
    </xdr:to>
    <xdr:cxnSp macro="">
      <xdr:nvCxnSpPr>
        <xdr:cNvPr id="97" name="直線コネクタ 96">
          <a:extLst>
            <a:ext uri="{FF2B5EF4-FFF2-40B4-BE49-F238E27FC236}">
              <a16:creationId xmlns:a16="http://schemas.microsoft.com/office/drawing/2014/main" id="{CC3B27B5-042C-4266-93D0-9ABEB36B2ACF}"/>
            </a:ext>
          </a:extLst>
        </xdr:cNvPr>
        <xdr:cNvCxnSpPr/>
      </xdr:nvCxnSpPr>
      <xdr:spPr>
        <a:xfrm>
          <a:off x="1130300" y="1028446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20337</xdr:rowOff>
    </xdr:from>
    <xdr:ext cx="405111" cy="259045"/>
    <xdr:sp macro="" textlink="">
      <xdr:nvSpPr>
        <xdr:cNvPr id="98" name="n_1aveValue【体育館・プール】&#10;有形固定資産減価償却率">
          <a:extLst>
            <a:ext uri="{FF2B5EF4-FFF2-40B4-BE49-F238E27FC236}">
              <a16:creationId xmlns:a16="http://schemas.microsoft.com/office/drawing/2014/main" id="{F2B2B0F0-038F-44D6-80CF-23DC76EB4771}"/>
            </a:ext>
          </a:extLst>
        </xdr:cNvPr>
        <xdr:cNvSpPr txBox="1"/>
      </xdr:nvSpPr>
      <xdr:spPr>
        <a:xfrm>
          <a:off x="3582044" y="1047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25417</xdr:rowOff>
    </xdr:from>
    <xdr:ext cx="405111" cy="259045"/>
    <xdr:sp macro="" textlink="">
      <xdr:nvSpPr>
        <xdr:cNvPr id="99" name="n_2aveValue【体育館・プール】&#10;有形固定資産減価償却率">
          <a:extLst>
            <a:ext uri="{FF2B5EF4-FFF2-40B4-BE49-F238E27FC236}">
              <a16:creationId xmlns:a16="http://schemas.microsoft.com/office/drawing/2014/main" id="{19E5E042-2A36-46A9-9B1F-41CB932C6E77}"/>
            </a:ext>
          </a:extLst>
        </xdr:cNvPr>
        <xdr:cNvSpPr txBox="1"/>
      </xdr:nvSpPr>
      <xdr:spPr>
        <a:xfrm>
          <a:off x="2705744" y="1048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1287</xdr:rowOff>
    </xdr:from>
    <xdr:ext cx="405111" cy="259045"/>
    <xdr:sp macro="" textlink="">
      <xdr:nvSpPr>
        <xdr:cNvPr id="100" name="n_3aveValue【体育館・プール】&#10;有形固定資産減価償却率">
          <a:extLst>
            <a:ext uri="{FF2B5EF4-FFF2-40B4-BE49-F238E27FC236}">
              <a16:creationId xmlns:a16="http://schemas.microsoft.com/office/drawing/2014/main" id="{67F51529-6F48-40C4-AB75-DCA458E7227A}"/>
            </a:ext>
          </a:extLst>
        </xdr:cNvPr>
        <xdr:cNvSpPr txBox="1"/>
      </xdr:nvSpPr>
      <xdr:spPr>
        <a:xfrm>
          <a:off x="1816744" y="10459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34307</xdr:rowOff>
    </xdr:from>
    <xdr:ext cx="405111" cy="259045"/>
    <xdr:sp macro="" textlink="">
      <xdr:nvSpPr>
        <xdr:cNvPr id="101" name="n_4aveValue【体育館・プール】&#10;有形固定資産減価償却率">
          <a:extLst>
            <a:ext uri="{FF2B5EF4-FFF2-40B4-BE49-F238E27FC236}">
              <a16:creationId xmlns:a16="http://schemas.microsoft.com/office/drawing/2014/main" id="{60506F68-48CC-4615-BABA-F5FEAC3CA138}"/>
            </a:ext>
          </a:extLst>
        </xdr:cNvPr>
        <xdr:cNvSpPr txBox="1"/>
      </xdr:nvSpPr>
      <xdr:spPr>
        <a:xfrm>
          <a:off x="927744" y="1049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132097</xdr:rowOff>
    </xdr:from>
    <xdr:ext cx="405111" cy="259045"/>
    <xdr:sp macro="" textlink="">
      <xdr:nvSpPr>
        <xdr:cNvPr id="102" name="n_1mainValue【体育館・プール】&#10;有形固定資産減価償却率">
          <a:extLst>
            <a:ext uri="{FF2B5EF4-FFF2-40B4-BE49-F238E27FC236}">
              <a16:creationId xmlns:a16="http://schemas.microsoft.com/office/drawing/2014/main" id="{FC726E1B-E250-4A02-9C38-B1E4A4774ECC}"/>
            </a:ext>
          </a:extLst>
        </xdr:cNvPr>
        <xdr:cNvSpPr txBox="1"/>
      </xdr:nvSpPr>
      <xdr:spPr>
        <a:xfrm>
          <a:off x="3582044"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111777</xdr:rowOff>
    </xdr:from>
    <xdr:ext cx="405111" cy="259045"/>
    <xdr:sp macro="" textlink="">
      <xdr:nvSpPr>
        <xdr:cNvPr id="103" name="n_2mainValue【体育館・プール】&#10;有形固定資産減価償却率">
          <a:extLst>
            <a:ext uri="{FF2B5EF4-FFF2-40B4-BE49-F238E27FC236}">
              <a16:creationId xmlns:a16="http://schemas.microsoft.com/office/drawing/2014/main" id="{E243F041-590B-4490-BC0C-1A27C850479B}"/>
            </a:ext>
          </a:extLst>
        </xdr:cNvPr>
        <xdr:cNvSpPr txBox="1"/>
      </xdr:nvSpPr>
      <xdr:spPr>
        <a:xfrm>
          <a:off x="2705744"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90187</xdr:rowOff>
    </xdr:from>
    <xdr:ext cx="405111" cy="259045"/>
    <xdr:sp macro="" textlink="">
      <xdr:nvSpPr>
        <xdr:cNvPr id="104" name="n_3mainValue【体育館・プール】&#10;有形固定資産減価償却率">
          <a:extLst>
            <a:ext uri="{FF2B5EF4-FFF2-40B4-BE49-F238E27FC236}">
              <a16:creationId xmlns:a16="http://schemas.microsoft.com/office/drawing/2014/main" id="{DF744019-F067-468F-847D-8125067677EB}"/>
            </a:ext>
          </a:extLst>
        </xdr:cNvPr>
        <xdr:cNvSpPr txBox="1"/>
      </xdr:nvSpPr>
      <xdr:spPr>
        <a:xfrm>
          <a:off x="1816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64787</xdr:rowOff>
    </xdr:from>
    <xdr:ext cx="405111" cy="259045"/>
    <xdr:sp macro="" textlink="">
      <xdr:nvSpPr>
        <xdr:cNvPr id="105" name="n_4mainValue【体育館・プール】&#10;有形固定資産減価償却率">
          <a:extLst>
            <a:ext uri="{FF2B5EF4-FFF2-40B4-BE49-F238E27FC236}">
              <a16:creationId xmlns:a16="http://schemas.microsoft.com/office/drawing/2014/main" id="{839595FB-9CCE-4097-9585-20AFC562D584}"/>
            </a:ext>
          </a:extLst>
        </xdr:cNvPr>
        <xdr:cNvSpPr txBox="1"/>
      </xdr:nvSpPr>
      <xdr:spPr>
        <a:xfrm>
          <a:off x="927744" y="1000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00D9C68D-5E95-403A-90A5-7C6FA686634A}"/>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9F4EB8D7-59B4-4295-9F83-92978DF099A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FC8AC5B5-7F78-4643-94E8-2170A936C23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BD3C6A97-E278-4EBC-AA94-584A0F5C725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F57F2E1C-3532-4578-8801-61D6E1E59699}"/>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52F76BAC-F967-451C-8A5D-2BC9FCD0993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7E587E4A-C791-43C4-A6DA-39248604214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B8B459B6-2FA6-4113-99B6-3FAB0AF622D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6DF0B8F5-4D88-45F0-9570-1083A6F0DD2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241D364F-F897-46D2-8AEB-311ACAEEAE4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D03BC295-8CE2-4651-84FA-3D91EF0C813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66F726E9-9F10-439F-9926-3C6724676491}"/>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24E1BF9C-992B-4082-9C67-6DF6B0DA104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E933A74C-84C8-448B-B5CB-BB53E4E6D694}"/>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8DC6010E-A719-48C4-B47A-63E4B26BDC72}"/>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3A3F4AD2-DB6B-4601-A04B-B1C5878687FF}"/>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BD2C51A1-9761-41F0-8DCD-F518EA6B5C51}"/>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26111818-2E8C-4474-A210-E34390B6E04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EE902FA6-B2A0-49D4-A43F-C3F330F2590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A3DCA494-150F-46C4-ADF4-93098ACFB416}"/>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249CEA70-DB46-4119-A507-56072AF41BD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825DD93D-CE9F-4DA0-8716-99F1F9B14C92}"/>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440F35CE-8520-440C-B3B8-28D1D0FA04ED}"/>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A5466008-94B0-485B-82F3-EADCE3A9DA59}"/>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14CD109C-E5D5-43A6-869C-DD4279FE3A16}"/>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BBAA9AB0-0194-4B15-AC21-BE7E5B6EE60B}"/>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96EBBD8B-48C8-4395-8136-5F0911BF9CA2}"/>
            </a:ext>
          </a:extLst>
        </xdr:cNvPr>
        <xdr:cNvSpPr txBox="1"/>
      </xdr:nvSpPr>
      <xdr:spPr>
        <a:xfrm>
          <a:off x="10515600" y="10306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A2F23096-D948-47F4-ABA5-66E7C9CACBB2}"/>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18D2117C-F450-4A9F-B91D-27F5D1C6FCA6}"/>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B95AADEC-F4D1-46A0-9EB9-8FBE65A5E418}"/>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00ECFD8F-20F6-4933-B9C7-074EB69B4AB3}"/>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B2AC62D5-2A68-4234-9E1C-D9EB84B051FF}"/>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7F39D1B2-A289-45C9-AA9F-46E3133D48C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241D4091-129E-4CA6-B194-8A5CB2BFAA7F}"/>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29074245-7036-4208-B57F-B893EA62F1E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F7812C2B-5E1B-41ED-97D2-93DDEABFED4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9F9E5D6-0EE1-486F-BB8E-1F9745936BF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73558</xdr:rowOff>
    </xdr:from>
    <xdr:to>
      <xdr:col>55</xdr:col>
      <xdr:colOff>50800</xdr:colOff>
      <xdr:row>59</xdr:row>
      <xdr:rowOff>3708</xdr:rowOff>
    </xdr:to>
    <xdr:sp macro="" textlink="">
      <xdr:nvSpPr>
        <xdr:cNvPr id="143" name="楕円 142">
          <a:extLst>
            <a:ext uri="{FF2B5EF4-FFF2-40B4-BE49-F238E27FC236}">
              <a16:creationId xmlns:a16="http://schemas.microsoft.com/office/drawing/2014/main" id="{C1217FD2-D313-4BEF-8A7B-9F20E3A0B5AE}"/>
            </a:ext>
          </a:extLst>
        </xdr:cNvPr>
        <xdr:cNvSpPr/>
      </xdr:nvSpPr>
      <xdr:spPr>
        <a:xfrm>
          <a:off x="10426700" y="100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96435</xdr:rowOff>
    </xdr:from>
    <xdr:ext cx="469744" cy="259045"/>
    <xdr:sp macro="" textlink="">
      <xdr:nvSpPr>
        <xdr:cNvPr id="144" name="【体育館・プール】&#10;一人当たり面積該当値テキスト">
          <a:extLst>
            <a:ext uri="{FF2B5EF4-FFF2-40B4-BE49-F238E27FC236}">
              <a16:creationId xmlns:a16="http://schemas.microsoft.com/office/drawing/2014/main" id="{48861C7B-EB71-4B1E-BD61-7C4D883DBA2A}"/>
            </a:ext>
          </a:extLst>
        </xdr:cNvPr>
        <xdr:cNvSpPr txBox="1"/>
      </xdr:nvSpPr>
      <xdr:spPr>
        <a:xfrm>
          <a:off x="10515600" y="9869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164541</xdr:rowOff>
    </xdr:from>
    <xdr:to>
      <xdr:col>50</xdr:col>
      <xdr:colOff>165100</xdr:colOff>
      <xdr:row>58</xdr:row>
      <xdr:rowOff>94691</xdr:rowOff>
    </xdr:to>
    <xdr:sp macro="" textlink="">
      <xdr:nvSpPr>
        <xdr:cNvPr id="145" name="楕円 144">
          <a:extLst>
            <a:ext uri="{FF2B5EF4-FFF2-40B4-BE49-F238E27FC236}">
              <a16:creationId xmlns:a16="http://schemas.microsoft.com/office/drawing/2014/main" id="{C51C2CCB-554D-4390-BD22-DDAF303B0728}"/>
            </a:ext>
          </a:extLst>
        </xdr:cNvPr>
        <xdr:cNvSpPr/>
      </xdr:nvSpPr>
      <xdr:spPr>
        <a:xfrm>
          <a:off x="9588500" y="9937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43891</xdr:rowOff>
    </xdr:from>
    <xdr:to>
      <xdr:col>55</xdr:col>
      <xdr:colOff>0</xdr:colOff>
      <xdr:row>58</xdr:row>
      <xdr:rowOff>124358</xdr:rowOff>
    </xdr:to>
    <xdr:cxnSp macro="">
      <xdr:nvCxnSpPr>
        <xdr:cNvPr id="146" name="直線コネクタ 145">
          <a:extLst>
            <a:ext uri="{FF2B5EF4-FFF2-40B4-BE49-F238E27FC236}">
              <a16:creationId xmlns:a16="http://schemas.microsoft.com/office/drawing/2014/main" id="{77A7FACE-E31E-4941-9813-FF15B7A33567}"/>
            </a:ext>
          </a:extLst>
        </xdr:cNvPr>
        <xdr:cNvCxnSpPr/>
      </xdr:nvCxnSpPr>
      <xdr:spPr>
        <a:xfrm>
          <a:off x="9639300" y="9987991"/>
          <a:ext cx="838200" cy="80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14122</xdr:rowOff>
    </xdr:from>
    <xdr:to>
      <xdr:col>46</xdr:col>
      <xdr:colOff>38100</xdr:colOff>
      <xdr:row>58</xdr:row>
      <xdr:rowOff>115722</xdr:rowOff>
    </xdr:to>
    <xdr:sp macro="" textlink="">
      <xdr:nvSpPr>
        <xdr:cNvPr id="147" name="楕円 146">
          <a:extLst>
            <a:ext uri="{FF2B5EF4-FFF2-40B4-BE49-F238E27FC236}">
              <a16:creationId xmlns:a16="http://schemas.microsoft.com/office/drawing/2014/main" id="{0F8E2B84-4984-43EF-9F3D-15159295E86F}"/>
            </a:ext>
          </a:extLst>
        </xdr:cNvPr>
        <xdr:cNvSpPr/>
      </xdr:nvSpPr>
      <xdr:spPr>
        <a:xfrm>
          <a:off x="8699500" y="995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43891</xdr:rowOff>
    </xdr:from>
    <xdr:to>
      <xdr:col>50</xdr:col>
      <xdr:colOff>114300</xdr:colOff>
      <xdr:row>58</xdr:row>
      <xdr:rowOff>64922</xdr:rowOff>
    </xdr:to>
    <xdr:cxnSp macro="">
      <xdr:nvCxnSpPr>
        <xdr:cNvPr id="148" name="直線コネクタ 147">
          <a:extLst>
            <a:ext uri="{FF2B5EF4-FFF2-40B4-BE49-F238E27FC236}">
              <a16:creationId xmlns:a16="http://schemas.microsoft.com/office/drawing/2014/main" id="{9433D7FE-4063-4A81-950D-F102481D6673}"/>
            </a:ext>
          </a:extLst>
        </xdr:cNvPr>
        <xdr:cNvCxnSpPr/>
      </xdr:nvCxnSpPr>
      <xdr:spPr>
        <a:xfrm flipV="1">
          <a:off x="8750300" y="9987991"/>
          <a:ext cx="8890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47041</xdr:rowOff>
    </xdr:from>
    <xdr:to>
      <xdr:col>41</xdr:col>
      <xdr:colOff>101600</xdr:colOff>
      <xdr:row>58</xdr:row>
      <xdr:rowOff>148641</xdr:rowOff>
    </xdr:to>
    <xdr:sp macro="" textlink="">
      <xdr:nvSpPr>
        <xdr:cNvPr id="149" name="楕円 148">
          <a:extLst>
            <a:ext uri="{FF2B5EF4-FFF2-40B4-BE49-F238E27FC236}">
              <a16:creationId xmlns:a16="http://schemas.microsoft.com/office/drawing/2014/main" id="{A3F5BF2A-D438-4AEF-8743-8CD440829B10}"/>
            </a:ext>
          </a:extLst>
        </xdr:cNvPr>
        <xdr:cNvSpPr/>
      </xdr:nvSpPr>
      <xdr:spPr>
        <a:xfrm>
          <a:off x="7810500" y="9991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64922</xdr:rowOff>
    </xdr:from>
    <xdr:to>
      <xdr:col>45</xdr:col>
      <xdr:colOff>177800</xdr:colOff>
      <xdr:row>58</xdr:row>
      <xdr:rowOff>97841</xdr:rowOff>
    </xdr:to>
    <xdr:cxnSp macro="">
      <xdr:nvCxnSpPr>
        <xdr:cNvPr id="150" name="直線コネクタ 149">
          <a:extLst>
            <a:ext uri="{FF2B5EF4-FFF2-40B4-BE49-F238E27FC236}">
              <a16:creationId xmlns:a16="http://schemas.microsoft.com/office/drawing/2014/main" id="{F6799BC3-633F-4897-9014-C3F0796B4FCC}"/>
            </a:ext>
          </a:extLst>
        </xdr:cNvPr>
        <xdr:cNvCxnSpPr/>
      </xdr:nvCxnSpPr>
      <xdr:spPr>
        <a:xfrm flipV="1">
          <a:off x="7861300" y="10009022"/>
          <a:ext cx="889000" cy="3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73558</xdr:rowOff>
    </xdr:from>
    <xdr:to>
      <xdr:col>36</xdr:col>
      <xdr:colOff>165100</xdr:colOff>
      <xdr:row>59</xdr:row>
      <xdr:rowOff>3708</xdr:rowOff>
    </xdr:to>
    <xdr:sp macro="" textlink="">
      <xdr:nvSpPr>
        <xdr:cNvPr id="151" name="楕円 150">
          <a:extLst>
            <a:ext uri="{FF2B5EF4-FFF2-40B4-BE49-F238E27FC236}">
              <a16:creationId xmlns:a16="http://schemas.microsoft.com/office/drawing/2014/main" id="{A8351D4B-D2B4-4E6B-B906-9984B508F540}"/>
            </a:ext>
          </a:extLst>
        </xdr:cNvPr>
        <xdr:cNvSpPr/>
      </xdr:nvSpPr>
      <xdr:spPr>
        <a:xfrm>
          <a:off x="6921500" y="100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97841</xdr:rowOff>
    </xdr:from>
    <xdr:to>
      <xdr:col>41</xdr:col>
      <xdr:colOff>50800</xdr:colOff>
      <xdr:row>58</xdr:row>
      <xdr:rowOff>124358</xdr:rowOff>
    </xdr:to>
    <xdr:cxnSp macro="">
      <xdr:nvCxnSpPr>
        <xdr:cNvPr id="152" name="直線コネクタ 151">
          <a:extLst>
            <a:ext uri="{FF2B5EF4-FFF2-40B4-BE49-F238E27FC236}">
              <a16:creationId xmlns:a16="http://schemas.microsoft.com/office/drawing/2014/main" id="{1F95CA8D-5E88-4D7A-B5B3-790BD38CDBFF}"/>
            </a:ext>
          </a:extLst>
        </xdr:cNvPr>
        <xdr:cNvCxnSpPr/>
      </xdr:nvCxnSpPr>
      <xdr:spPr>
        <a:xfrm flipV="1">
          <a:off x="6972300" y="10041941"/>
          <a:ext cx="889000" cy="26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BA227AFD-2E5E-4695-93F6-5096B31B42E5}"/>
            </a:ext>
          </a:extLst>
        </xdr:cNvPr>
        <xdr:cNvSpPr txBox="1"/>
      </xdr:nvSpPr>
      <xdr:spPr>
        <a:xfrm>
          <a:off x="9391727" y="1044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B1622ED3-B3EF-4B2A-B1F9-A0CCBF64B02E}"/>
            </a:ext>
          </a:extLst>
        </xdr:cNvPr>
        <xdr:cNvSpPr txBox="1"/>
      </xdr:nvSpPr>
      <xdr:spPr>
        <a:xfrm>
          <a:off x="8515427" y="10442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3A08885C-34AC-415B-B42C-D3E21E158C4D}"/>
            </a:ext>
          </a:extLst>
        </xdr:cNvPr>
        <xdr:cNvSpPr txBox="1"/>
      </xdr:nvSpPr>
      <xdr:spPr>
        <a:xfrm>
          <a:off x="7626427" y="1047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156" name="n_4aveValue【体育館・プール】&#10;一人当たり面積">
          <a:extLst>
            <a:ext uri="{FF2B5EF4-FFF2-40B4-BE49-F238E27FC236}">
              <a16:creationId xmlns:a16="http://schemas.microsoft.com/office/drawing/2014/main" id="{7AA70CB9-E0AE-405B-B915-291B7D2B9EFC}"/>
            </a:ext>
          </a:extLst>
        </xdr:cNvPr>
        <xdr:cNvSpPr txBox="1"/>
      </xdr:nvSpPr>
      <xdr:spPr>
        <a:xfrm>
          <a:off x="6737427" y="10439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111218</xdr:rowOff>
    </xdr:from>
    <xdr:ext cx="469744" cy="259045"/>
    <xdr:sp macro="" textlink="">
      <xdr:nvSpPr>
        <xdr:cNvPr id="157" name="n_1mainValue【体育館・プール】&#10;一人当たり面積">
          <a:extLst>
            <a:ext uri="{FF2B5EF4-FFF2-40B4-BE49-F238E27FC236}">
              <a16:creationId xmlns:a16="http://schemas.microsoft.com/office/drawing/2014/main" id="{2E6FA380-6AE5-40C9-863C-B7F1C5BDE790}"/>
            </a:ext>
          </a:extLst>
        </xdr:cNvPr>
        <xdr:cNvSpPr txBox="1"/>
      </xdr:nvSpPr>
      <xdr:spPr>
        <a:xfrm>
          <a:off x="9391727" y="971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132249</xdr:rowOff>
    </xdr:from>
    <xdr:ext cx="469744" cy="259045"/>
    <xdr:sp macro="" textlink="">
      <xdr:nvSpPr>
        <xdr:cNvPr id="158" name="n_2mainValue【体育館・プール】&#10;一人当たり面積">
          <a:extLst>
            <a:ext uri="{FF2B5EF4-FFF2-40B4-BE49-F238E27FC236}">
              <a16:creationId xmlns:a16="http://schemas.microsoft.com/office/drawing/2014/main" id="{03EC8F9E-759D-4E28-871C-074C581C1D32}"/>
            </a:ext>
          </a:extLst>
        </xdr:cNvPr>
        <xdr:cNvSpPr txBox="1"/>
      </xdr:nvSpPr>
      <xdr:spPr>
        <a:xfrm>
          <a:off x="8515427" y="973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165168</xdr:rowOff>
    </xdr:from>
    <xdr:ext cx="469744" cy="259045"/>
    <xdr:sp macro="" textlink="">
      <xdr:nvSpPr>
        <xdr:cNvPr id="159" name="n_3mainValue【体育館・プール】&#10;一人当たり面積">
          <a:extLst>
            <a:ext uri="{FF2B5EF4-FFF2-40B4-BE49-F238E27FC236}">
              <a16:creationId xmlns:a16="http://schemas.microsoft.com/office/drawing/2014/main" id="{14C47B3B-53E7-4776-AEED-FD74B65A5D76}"/>
            </a:ext>
          </a:extLst>
        </xdr:cNvPr>
        <xdr:cNvSpPr txBox="1"/>
      </xdr:nvSpPr>
      <xdr:spPr>
        <a:xfrm>
          <a:off x="7626427" y="9766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20235</xdr:rowOff>
    </xdr:from>
    <xdr:ext cx="469744" cy="259045"/>
    <xdr:sp macro="" textlink="">
      <xdr:nvSpPr>
        <xdr:cNvPr id="160" name="n_4mainValue【体育館・プール】&#10;一人当たり面積">
          <a:extLst>
            <a:ext uri="{FF2B5EF4-FFF2-40B4-BE49-F238E27FC236}">
              <a16:creationId xmlns:a16="http://schemas.microsoft.com/office/drawing/2014/main" id="{2BCF3808-7DBA-4F61-B50C-E9FDC068E1F3}"/>
            </a:ext>
          </a:extLst>
        </xdr:cNvPr>
        <xdr:cNvSpPr txBox="1"/>
      </xdr:nvSpPr>
      <xdr:spPr>
        <a:xfrm>
          <a:off x="6737427" y="979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9E3A0697-E763-4AD2-B1C2-D6CA333F7F5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528C5BA5-C2D1-4CDD-A767-193380AF6DE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ABBE4FAB-1819-4CC7-BA1E-1B8D58EA65B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ABAC6EF8-D3E1-403F-8ABF-74968D9ACD6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57725565-AFAB-49D4-B98C-A5DFD0A48B2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627D8352-C8C7-413B-871F-21B84F16A14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7DFA4D30-D5F2-4E52-B70D-8FF2FDC0B85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0280A94A-EF65-4506-B3CC-0836482270E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F2E4B33E-6DE7-4363-8CB1-D25D231A028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3468347C-98E0-438B-B2F8-9F61DEC9DED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A2AA8B8D-3349-4445-84D8-1D3AF5027DC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5B408707-506D-4167-8BFF-FF672F88FA6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CC1326B0-8942-4DC0-9AB6-2B1E63713E01}"/>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DB19CA83-2477-45B2-9C3D-3EEA39424EF6}"/>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425FDC76-599E-49D6-9E36-80D252C7897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003D1C01-8F60-48FE-BDB0-12ED90D2E44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10EF4629-9EBA-4D6B-83BC-D03E7562F5E3}"/>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475E340C-5377-47B0-9A2F-D9A99E54C4C6}"/>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00DC92C6-8C5B-4F18-82ED-6E104AA0B75D}"/>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59DB5121-D06E-4B5D-919F-530725E90FE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7C518508-66D9-4019-941A-04AD3AFC112C}"/>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54128FBF-98A0-4E80-A071-1AE8114B649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A91F2677-2F55-4DB4-8816-8B55596025A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EEDED292-2A68-4308-93A7-5CFFA2F0873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395532F0-4693-4041-979F-0D62831993BB}"/>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7CCA4886-6A57-478C-BAA7-A6712D90762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EFEF9AF0-BEE7-40F0-8795-8E7AEC55B7A3}"/>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EA560567-C137-43DB-9867-6F0BFE50D862}"/>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6EE51712-CCB1-40E8-BCFF-1BF8F2A3A659}"/>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DE515C36-16BE-437B-A3D6-DF5EB46137E3}"/>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B87013EA-A600-44C9-9F06-257F0F691189}"/>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A2182258-7BA9-49DB-8564-F4D474BEC097}"/>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E1D2CA40-3B8C-4C3B-993B-73AB3C823E39}"/>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A0195724-5513-4CEB-9F27-56419FAE9B6C}"/>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0AF4483B-2AFC-4111-B058-782DB503C382}"/>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A99A18E4-624A-4405-80A0-5B95312D87A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4A7B82E5-B2C7-4661-9C82-1824026E670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B1482BAA-0FD7-416B-B644-C1C3CFBC067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C1C313D2-E8EA-4E59-9856-F84C80B786E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0A42D1AA-CFAC-43F7-AC3E-3FAD63B2B3F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122555</xdr:rowOff>
    </xdr:from>
    <xdr:to>
      <xdr:col>24</xdr:col>
      <xdr:colOff>114300</xdr:colOff>
      <xdr:row>84</xdr:row>
      <xdr:rowOff>52705</xdr:rowOff>
    </xdr:to>
    <xdr:sp macro="" textlink="">
      <xdr:nvSpPr>
        <xdr:cNvPr id="201" name="楕円 200">
          <a:extLst>
            <a:ext uri="{FF2B5EF4-FFF2-40B4-BE49-F238E27FC236}">
              <a16:creationId xmlns:a16="http://schemas.microsoft.com/office/drawing/2014/main" id="{E210201A-F4B7-4C5D-9A78-5B60975E62EC}"/>
            </a:ext>
          </a:extLst>
        </xdr:cNvPr>
        <xdr:cNvSpPr/>
      </xdr:nvSpPr>
      <xdr:spPr>
        <a:xfrm>
          <a:off x="45847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100982</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87162245-C167-4926-857C-8B45C8E53D1E}"/>
            </a:ext>
          </a:extLst>
        </xdr:cNvPr>
        <xdr:cNvSpPr txBox="1"/>
      </xdr:nvSpPr>
      <xdr:spPr>
        <a:xfrm>
          <a:off x="4673600" y="1433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80645</xdr:rowOff>
    </xdr:from>
    <xdr:to>
      <xdr:col>20</xdr:col>
      <xdr:colOff>38100</xdr:colOff>
      <xdr:row>84</xdr:row>
      <xdr:rowOff>10795</xdr:rowOff>
    </xdr:to>
    <xdr:sp macro="" textlink="">
      <xdr:nvSpPr>
        <xdr:cNvPr id="203" name="楕円 202">
          <a:extLst>
            <a:ext uri="{FF2B5EF4-FFF2-40B4-BE49-F238E27FC236}">
              <a16:creationId xmlns:a16="http://schemas.microsoft.com/office/drawing/2014/main" id="{F00852DD-66DB-401D-B4E4-1D8742844A50}"/>
            </a:ext>
          </a:extLst>
        </xdr:cNvPr>
        <xdr:cNvSpPr/>
      </xdr:nvSpPr>
      <xdr:spPr>
        <a:xfrm>
          <a:off x="3746500" y="1431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131445</xdr:rowOff>
    </xdr:from>
    <xdr:to>
      <xdr:col>24</xdr:col>
      <xdr:colOff>63500</xdr:colOff>
      <xdr:row>84</xdr:row>
      <xdr:rowOff>1905</xdr:rowOff>
    </xdr:to>
    <xdr:cxnSp macro="">
      <xdr:nvCxnSpPr>
        <xdr:cNvPr id="204" name="直線コネクタ 203">
          <a:extLst>
            <a:ext uri="{FF2B5EF4-FFF2-40B4-BE49-F238E27FC236}">
              <a16:creationId xmlns:a16="http://schemas.microsoft.com/office/drawing/2014/main" id="{2690749F-0362-44BF-B4C0-5101377E67A8}"/>
            </a:ext>
          </a:extLst>
        </xdr:cNvPr>
        <xdr:cNvCxnSpPr/>
      </xdr:nvCxnSpPr>
      <xdr:spPr>
        <a:xfrm>
          <a:off x="3797300" y="1436179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48261</xdr:rowOff>
    </xdr:from>
    <xdr:to>
      <xdr:col>15</xdr:col>
      <xdr:colOff>101600</xdr:colOff>
      <xdr:row>83</xdr:row>
      <xdr:rowOff>149861</xdr:rowOff>
    </xdr:to>
    <xdr:sp macro="" textlink="">
      <xdr:nvSpPr>
        <xdr:cNvPr id="205" name="楕円 204">
          <a:extLst>
            <a:ext uri="{FF2B5EF4-FFF2-40B4-BE49-F238E27FC236}">
              <a16:creationId xmlns:a16="http://schemas.microsoft.com/office/drawing/2014/main" id="{66C5F4A1-CB2A-4258-8E44-7ED7A65871E3}"/>
            </a:ext>
          </a:extLst>
        </xdr:cNvPr>
        <xdr:cNvSpPr/>
      </xdr:nvSpPr>
      <xdr:spPr>
        <a:xfrm>
          <a:off x="2857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99061</xdr:rowOff>
    </xdr:from>
    <xdr:to>
      <xdr:col>19</xdr:col>
      <xdr:colOff>177800</xdr:colOff>
      <xdr:row>83</xdr:row>
      <xdr:rowOff>131445</xdr:rowOff>
    </xdr:to>
    <xdr:cxnSp macro="">
      <xdr:nvCxnSpPr>
        <xdr:cNvPr id="206" name="直線コネクタ 205">
          <a:extLst>
            <a:ext uri="{FF2B5EF4-FFF2-40B4-BE49-F238E27FC236}">
              <a16:creationId xmlns:a16="http://schemas.microsoft.com/office/drawing/2014/main" id="{E79F14EF-9CA0-4B27-A96D-C093C506E4B2}"/>
            </a:ext>
          </a:extLst>
        </xdr:cNvPr>
        <xdr:cNvCxnSpPr/>
      </xdr:nvCxnSpPr>
      <xdr:spPr>
        <a:xfrm>
          <a:off x="2908300" y="1432941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12064</xdr:rowOff>
    </xdr:from>
    <xdr:to>
      <xdr:col>10</xdr:col>
      <xdr:colOff>165100</xdr:colOff>
      <xdr:row>83</xdr:row>
      <xdr:rowOff>113664</xdr:rowOff>
    </xdr:to>
    <xdr:sp macro="" textlink="">
      <xdr:nvSpPr>
        <xdr:cNvPr id="207" name="楕円 206">
          <a:extLst>
            <a:ext uri="{FF2B5EF4-FFF2-40B4-BE49-F238E27FC236}">
              <a16:creationId xmlns:a16="http://schemas.microsoft.com/office/drawing/2014/main" id="{00A0C7D3-515C-4368-9FD1-570CB9B02600}"/>
            </a:ext>
          </a:extLst>
        </xdr:cNvPr>
        <xdr:cNvSpPr/>
      </xdr:nvSpPr>
      <xdr:spPr>
        <a:xfrm>
          <a:off x="19685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62864</xdr:rowOff>
    </xdr:from>
    <xdr:to>
      <xdr:col>15</xdr:col>
      <xdr:colOff>50800</xdr:colOff>
      <xdr:row>83</xdr:row>
      <xdr:rowOff>99061</xdr:rowOff>
    </xdr:to>
    <xdr:cxnSp macro="">
      <xdr:nvCxnSpPr>
        <xdr:cNvPr id="208" name="直線コネクタ 207">
          <a:extLst>
            <a:ext uri="{FF2B5EF4-FFF2-40B4-BE49-F238E27FC236}">
              <a16:creationId xmlns:a16="http://schemas.microsoft.com/office/drawing/2014/main" id="{5E320F1C-34F4-4CD9-A604-F38AD735DB17}"/>
            </a:ext>
          </a:extLst>
        </xdr:cNvPr>
        <xdr:cNvCxnSpPr/>
      </xdr:nvCxnSpPr>
      <xdr:spPr>
        <a:xfrm>
          <a:off x="2019300" y="142932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137795</xdr:rowOff>
    </xdr:from>
    <xdr:to>
      <xdr:col>6</xdr:col>
      <xdr:colOff>38100</xdr:colOff>
      <xdr:row>83</xdr:row>
      <xdr:rowOff>67945</xdr:rowOff>
    </xdr:to>
    <xdr:sp macro="" textlink="">
      <xdr:nvSpPr>
        <xdr:cNvPr id="209" name="楕円 208">
          <a:extLst>
            <a:ext uri="{FF2B5EF4-FFF2-40B4-BE49-F238E27FC236}">
              <a16:creationId xmlns:a16="http://schemas.microsoft.com/office/drawing/2014/main" id="{4581F8C1-5839-4C0B-8303-DC08A576175F}"/>
            </a:ext>
          </a:extLst>
        </xdr:cNvPr>
        <xdr:cNvSpPr/>
      </xdr:nvSpPr>
      <xdr:spPr>
        <a:xfrm>
          <a:off x="1079500" y="1419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17145</xdr:rowOff>
    </xdr:from>
    <xdr:to>
      <xdr:col>10</xdr:col>
      <xdr:colOff>114300</xdr:colOff>
      <xdr:row>83</xdr:row>
      <xdr:rowOff>62864</xdr:rowOff>
    </xdr:to>
    <xdr:cxnSp macro="">
      <xdr:nvCxnSpPr>
        <xdr:cNvPr id="210" name="直線コネクタ 209">
          <a:extLst>
            <a:ext uri="{FF2B5EF4-FFF2-40B4-BE49-F238E27FC236}">
              <a16:creationId xmlns:a16="http://schemas.microsoft.com/office/drawing/2014/main" id="{A550F67A-6CB4-42D7-A46E-4E68328519EE}"/>
            </a:ext>
          </a:extLst>
        </xdr:cNvPr>
        <xdr:cNvCxnSpPr/>
      </xdr:nvCxnSpPr>
      <xdr:spPr>
        <a:xfrm>
          <a:off x="1130300" y="14247495"/>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211" name="n_1aveValue【福祉施設】&#10;有形固定資産減価償却率">
          <a:extLst>
            <a:ext uri="{FF2B5EF4-FFF2-40B4-BE49-F238E27FC236}">
              <a16:creationId xmlns:a16="http://schemas.microsoft.com/office/drawing/2014/main" id="{F9299619-3428-4957-B39D-2594BE1DFF48}"/>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212" name="n_2aveValue【福祉施設】&#10;有形固定資産減価償却率">
          <a:extLst>
            <a:ext uri="{FF2B5EF4-FFF2-40B4-BE49-F238E27FC236}">
              <a16:creationId xmlns:a16="http://schemas.microsoft.com/office/drawing/2014/main" id="{931E94B4-BFEC-4453-BF8F-36FC217CE29C}"/>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213" name="n_3aveValue【福祉施設】&#10;有形固定資産減価償却率">
          <a:extLst>
            <a:ext uri="{FF2B5EF4-FFF2-40B4-BE49-F238E27FC236}">
              <a16:creationId xmlns:a16="http://schemas.microsoft.com/office/drawing/2014/main" id="{3D05F71B-BBAF-4960-89B7-9267EB4DD29A}"/>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214" name="n_4aveValue【福祉施設】&#10;有形固定資産減価償却率">
          <a:extLst>
            <a:ext uri="{FF2B5EF4-FFF2-40B4-BE49-F238E27FC236}">
              <a16:creationId xmlns:a16="http://schemas.microsoft.com/office/drawing/2014/main" id="{FE7EF490-E3D5-47A9-921D-55B417ECEDAE}"/>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1922</xdr:rowOff>
    </xdr:from>
    <xdr:ext cx="405111" cy="259045"/>
    <xdr:sp macro="" textlink="">
      <xdr:nvSpPr>
        <xdr:cNvPr id="215" name="n_1mainValue【福祉施設】&#10;有形固定資産減価償却率">
          <a:extLst>
            <a:ext uri="{FF2B5EF4-FFF2-40B4-BE49-F238E27FC236}">
              <a16:creationId xmlns:a16="http://schemas.microsoft.com/office/drawing/2014/main" id="{7A5041A8-564F-412F-ABA0-6296AF50A593}"/>
            </a:ext>
          </a:extLst>
        </xdr:cNvPr>
        <xdr:cNvSpPr txBox="1"/>
      </xdr:nvSpPr>
      <xdr:spPr>
        <a:xfrm>
          <a:off x="3582044" y="1440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140988</xdr:rowOff>
    </xdr:from>
    <xdr:ext cx="405111" cy="259045"/>
    <xdr:sp macro="" textlink="">
      <xdr:nvSpPr>
        <xdr:cNvPr id="216" name="n_2mainValue【福祉施設】&#10;有形固定資産減価償却率">
          <a:extLst>
            <a:ext uri="{FF2B5EF4-FFF2-40B4-BE49-F238E27FC236}">
              <a16:creationId xmlns:a16="http://schemas.microsoft.com/office/drawing/2014/main" id="{95700DEE-17F7-49E2-AA21-C17229BF9BB1}"/>
            </a:ext>
          </a:extLst>
        </xdr:cNvPr>
        <xdr:cNvSpPr txBox="1"/>
      </xdr:nvSpPr>
      <xdr:spPr>
        <a:xfrm>
          <a:off x="2705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104791</xdr:rowOff>
    </xdr:from>
    <xdr:ext cx="405111" cy="259045"/>
    <xdr:sp macro="" textlink="">
      <xdr:nvSpPr>
        <xdr:cNvPr id="217" name="n_3mainValue【福祉施設】&#10;有形固定資産減価償却率">
          <a:extLst>
            <a:ext uri="{FF2B5EF4-FFF2-40B4-BE49-F238E27FC236}">
              <a16:creationId xmlns:a16="http://schemas.microsoft.com/office/drawing/2014/main" id="{8ACF35B3-CCEF-4F38-8D8C-64B7F22DE89B}"/>
            </a:ext>
          </a:extLst>
        </xdr:cNvPr>
        <xdr:cNvSpPr txBox="1"/>
      </xdr:nvSpPr>
      <xdr:spPr>
        <a:xfrm>
          <a:off x="1816744" y="14335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218" name="n_4mainValue【福祉施設】&#10;有形固定資産減価償却率">
          <a:extLst>
            <a:ext uri="{FF2B5EF4-FFF2-40B4-BE49-F238E27FC236}">
              <a16:creationId xmlns:a16="http://schemas.microsoft.com/office/drawing/2014/main" id="{30E81C68-CB9E-4418-8C4A-CC661AA3A6B8}"/>
            </a:ext>
          </a:extLst>
        </xdr:cNvPr>
        <xdr:cNvSpPr txBox="1"/>
      </xdr:nvSpPr>
      <xdr:spPr>
        <a:xfrm>
          <a:off x="9277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E3C3CC59-7E31-4428-BCDD-2131D639162E}"/>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854B775D-4605-42A2-80E7-6CB2507441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EC3E77B0-28C4-445E-9ED6-016083C574A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F7A7767E-DF7D-45EB-8578-DE11B2FF577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EA683B35-6414-4791-955D-0A558DF9B05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0DDC1E86-DBB7-4951-97D0-197849769D2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F8E095C7-BB41-406D-8375-64601AE7D58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7DED2AC6-648B-42C2-82FB-308ADD45B2E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F4BE68E4-DA8A-4F90-BF86-496C768A172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38D8B61E-2DE7-4685-A1EA-9F662BA90A6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878B1714-995C-4C0A-9B8D-76606D3DAD43}"/>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17966780-FA06-4CC1-9F61-62609674EF46}"/>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B0F8F9DF-4AC2-495D-A6F6-8E257125C38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E5818646-8A75-47D4-9039-66C00735860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D802C335-93D8-4A72-A336-37326DB16E85}"/>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D820C6B9-9A70-49B3-B46E-D01A3C71FE08}"/>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DA593D42-0A90-49DB-B9E8-E5EEE9E602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8D4298B7-C12E-42DB-8082-57A55C7C3B3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DE6409F7-F5AC-4A9E-B2C5-8372AA9E71F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54FBD3CD-D01B-4F24-9E67-C0F9C43141FE}"/>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6B7A2FCC-22FE-47B1-A7DD-8621FD17E3E5}"/>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92B7346B-E342-4DAE-A8A7-486CEAD9426E}"/>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F0C1E7C1-E35A-49C6-B9FB-831175B291E8}"/>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356D553A-C591-4EFB-A5EE-DF656C07D3D5}"/>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243" name="【福祉施設】&#10;一人当たり面積平均値テキスト">
          <a:extLst>
            <a:ext uri="{FF2B5EF4-FFF2-40B4-BE49-F238E27FC236}">
              <a16:creationId xmlns:a16="http://schemas.microsoft.com/office/drawing/2014/main" id="{A5C03EC9-D7D7-4770-AE10-EBCD871EC52B}"/>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D24581F1-ED82-47B8-8281-8AD7B6ECAD8E}"/>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0E6691B7-43E9-4528-8D3D-6A135A5C236C}"/>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5E77FB66-1025-41C6-A5FC-D1F70CE6490D}"/>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85465C57-5336-49EA-A436-0B87C796F5C1}"/>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2FAFFE12-E88D-4829-8F94-B0946BB1356B}"/>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0324A7B7-B30C-4F77-A64D-011162CAB04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C52F4651-BBC5-48FD-9B0C-66624174045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A59B35BF-EA10-4AA7-A9D7-5C44C097E1E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34590DBA-4BB2-4466-A35E-B64741ACE1B5}"/>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AAD9C905-90DA-495C-B072-91EADAC179A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85026</xdr:rowOff>
    </xdr:from>
    <xdr:to>
      <xdr:col>55</xdr:col>
      <xdr:colOff>50800</xdr:colOff>
      <xdr:row>85</xdr:row>
      <xdr:rowOff>15176</xdr:rowOff>
    </xdr:to>
    <xdr:sp macro="" textlink="">
      <xdr:nvSpPr>
        <xdr:cNvPr id="254" name="楕円 253">
          <a:extLst>
            <a:ext uri="{FF2B5EF4-FFF2-40B4-BE49-F238E27FC236}">
              <a16:creationId xmlns:a16="http://schemas.microsoft.com/office/drawing/2014/main" id="{53FA0DFE-F33E-430F-92A6-A1D27E186E2F}"/>
            </a:ext>
          </a:extLst>
        </xdr:cNvPr>
        <xdr:cNvSpPr/>
      </xdr:nvSpPr>
      <xdr:spPr>
        <a:xfrm>
          <a:off x="10426700" y="1448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171403</xdr:rowOff>
    </xdr:from>
    <xdr:ext cx="469744" cy="259045"/>
    <xdr:sp macro="" textlink="">
      <xdr:nvSpPr>
        <xdr:cNvPr id="255" name="【福祉施設】&#10;一人当たり面積該当値テキスト">
          <a:extLst>
            <a:ext uri="{FF2B5EF4-FFF2-40B4-BE49-F238E27FC236}">
              <a16:creationId xmlns:a16="http://schemas.microsoft.com/office/drawing/2014/main" id="{20029CA4-E2FF-4A5B-BCE4-A7EBFE44C5E7}"/>
            </a:ext>
          </a:extLst>
        </xdr:cNvPr>
        <xdr:cNvSpPr txBox="1"/>
      </xdr:nvSpPr>
      <xdr:spPr>
        <a:xfrm>
          <a:off x="10515600" y="14401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89027</xdr:rowOff>
    </xdr:from>
    <xdr:to>
      <xdr:col>50</xdr:col>
      <xdr:colOff>165100</xdr:colOff>
      <xdr:row>85</xdr:row>
      <xdr:rowOff>19177</xdr:rowOff>
    </xdr:to>
    <xdr:sp macro="" textlink="">
      <xdr:nvSpPr>
        <xdr:cNvPr id="256" name="楕円 255">
          <a:extLst>
            <a:ext uri="{FF2B5EF4-FFF2-40B4-BE49-F238E27FC236}">
              <a16:creationId xmlns:a16="http://schemas.microsoft.com/office/drawing/2014/main" id="{3FD9B0CB-0AF5-4060-BFCC-6247AF99B940}"/>
            </a:ext>
          </a:extLst>
        </xdr:cNvPr>
        <xdr:cNvSpPr/>
      </xdr:nvSpPr>
      <xdr:spPr>
        <a:xfrm>
          <a:off x="9588500" y="1449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135826</xdr:rowOff>
    </xdr:from>
    <xdr:to>
      <xdr:col>55</xdr:col>
      <xdr:colOff>0</xdr:colOff>
      <xdr:row>84</xdr:row>
      <xdr:rowOff>139827</xdr:rowOff>
    </xdr:to>
    <xdr:cxnSp macro="">
      <xdr:nvCxnSpPr>
        <xdr:cNvPr id="257" name="直線コネクタ 256">
          <a:extLst>
            <a:ext uri="{FF2B5EF4-FFF2-40B4-BE49-F238E27FC236}">
              <a16:creationId xmlns:a16="http://schemas.microsoft.com/office/drawing/2014/main" id="{5AB6CFC4-A4D8-4D5D-A934-B079CDDCBE5D}"/>
            </a:ext>
          </a:extLst>
        </xdr:cNvPr>
        <xdr:cNvCxnSpPr/>
      </xdr:nvCxnSpPr>
      <xdr:spPr>
        <a:xfrm flipV="1">
          <a:off x="9639300" y="14537626"/>
          <a:ext cx="8382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91312</xdr:rowOff>
    </xdr:from>
    <xdr:to>
      <xdr:col>46</xdr:col>
      <xdr:colOff>38100</xdr:colOff>
      <xdr:row>85</xdr:row>
      <xdr:rowOff>21462</xdr:rowOff>
    </xdr:to>
    <xdr:sp macro="" textlink="">
      <xdr:nvSpPr>
        <xdr:cNvPr id="258" name="楕円 257">
          <a:extLst>
            <a:ext uri="{FF2B5EF4-FFF2-40B4-BE49-F238E27FC236}">
              <a16:creationId xmlns:a16="http://schemas.microsoft.com/office/drawing/2014/main" id="{F8CDFC78-F76B-4034-823D-946A3CC09F4F}"/>
            </a:ext>
          </a:extLst>
        </xdr:cNvPr>
        <xdr:cNvSpPr/>
      </xdr:nvSpPr>
      <xdr:spPr>
        <a:xfrm>
          <a:off x="8699500" y="1449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139827</xdr:rowOff>
    </xdr:from>
    <xdr:to>
      <xdr:col>50</xdr:col>
      <xdr:colOff>114300</xdr:colOff>
      <xdr:row>84</xdr:row>
      <xdr:rowOff>142112</xdr:rowOff>
    </xdr:to>
    <xdr:cxnSp macro="">
      <xdr:nvCxnSpPr>
        <xdr:cNvPr id="259" name="直線コネクタ 258">
          <a:extLst>
            <a:ext uri="{FF2B5EF4-FFF2-40B4-BE49-F238E27FC236}">
              <a16:creationId xmlns:a16="http://schemas.microsoft.com/office/drawing/2014/main" id="{E3842B67-C9F2-4DEB-AD9C-9401C5EC7AC0}"/>
            </a:ext>
          </a:extLst>
        </xdr:cNvPr>
        <xdr:cNvCxnSpPr/>
      </xdr:nvCxnSpPr>
      <xdr:spPr>
        <a:xfrm flipV="1">
          <a:off x="8750300" y="1454162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95886</xdr:rowOff>
    </xdr:from>
    <xdr:to>
      <xdr:col>41</xdr:col>
      <xdr:colOff>101600</xdr:colOff>
      <xdr:row>85</xdr:row>
      <xdr:rowOff>26036</xdr:rowOff>
    </xdr:to>
    <xdr:sp macro="" textlink="">
      <xdr:nvSpPr>
        <xdr:cNvPr id="260" name="楕円 259">
          <a:extLst>
            <a:ext uri="{FF2B5EF4-FFF2-40B4-BE49-F238E27FC236}">
              <a16:creationId xmlns:a16="http://schemas.microsoft.com/office/drawing/2014/main" id="{6610F312-CE96-4F28-899F-49CAD565B69C}"/>
            </a:ext>
          </a:extLst>
        </xdr:cNvPr>
        <xdr:cNvSpPr/>
      </xdr:nvSpPr>
      <xdr:spPr>
        <a:xfrm>
          <a:off x="7810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142112</xdr:rowOff>
    </xdr:from>
    <xdr:to>
      <xdr:col>45</xdr:col>
      <xdr:colOff>177800</xdr:colOff>
      <xdr:row>84</xdr:row>
      <xdr:rowOff>146686</xdr:rowOff>
    </xdr:to>
    <xdr:cxnSp macro="">
      <xdr:nvCxnSpPr>
        <xdr:cNvPr id="261" name="直線コネクタ 260">
          <a:extLst>
            <a:ext uri="{FF2B5EF4-FFF2-40B4-BE49-F238E27FC236}">
              <a16:creationId xmlns:a16="http://schemas.microsoft.com/office/drawing/2014/main" id="{358EFB10-27D0-4984-B192-270864A7A584}"/>
            </a:ext>
          </a:extLst>
        </xdr:cNvPr>
        <xdr:cNvCxnSpPr/>
      </xdr:nvCxnSpPr>
      <xdr:spPr>
        <a:xfrm flipV="1">
          <a:off x="7861300" y="14543912"/>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99313</xdr:rowOff>
    </xdr:from>
    <xdr:to>
      <xdr:col>36</xdr:col>
      <xdr:colOff>165100</xdr:colOff>
      <xdr:row>85</xdr:row>
      <xdr:rowOff>29463</xdr:rowOff>
    </xdr:to>
    <xdr:sp macro="" textlink="">
      <xdr:nvSpPr>
        <xdr:cNvPr id="262" name="楕円 261">
          <a:extLst>
            <a:ext uri="{FF2B5EF4-FFF2-40B4-BE49-F238E27FC236}">
              <a16:creationId xmlns:a16="http://schemas.microsoft.com/office/drawing/2014/main" id="{C7289CE2-9A4B-4B14-BEEA-06028D478CF1}"/>
            </a:ext>
          </a:extLst>
        </xdr:cNvPr>
        <xdr:cNvSpPr/>
      </xdr:nvSpPr>
      <xdr:spPr>
        <a:xfrm>
          <a:off x="6921500" y="1450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146686</xdr:rowOff>
    </xdr:from>
    <xdr:to>
      <xdr:col>41</xdr:col>
      <xdr:colOff>50800</xdr:colOff>
      <xdr:row>84</xdr:row>
      <xdr:rowOff>150113</xdr:rowOff>
    </xdr:to>
    <xdr:cxnSp macro="">
      <xdr:nvCxnSpPr>
        <xdr:cNvPr id="263" name="直線コネクタ 262">
          <a:extLst>
            <a:ext uri="{FF2B5EF4-FFF2-40B4-BE49-F238E27FC236}">
              <a16:creationId xmlns:a16="http://schemas.microsoft.com/office/drawing/2014/main" id="{B567135F-49CC-4D84-B033-CC0D033DE09A}"/>
            </a:ext>
          </a:extLst>
        </xdr:cNvPr>
        <xdr:cNvCxnSpPr/>
      </xdr:nvCxnSpPr>
      <xdr:spPr>
        <a:xfrm flipV="1">
          <a:off x="6972300" y="14548486"/>
          <a:ext cx="889000" cy="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264" name="n_1aveValue【福祉施設】&#10;一人当たり面積">
          <a:extLst>
            <a:ext uri="{FF2B5EF4-FFF2-40B4-BE49-F238E27FC236}">
              <a16:creationId xmlns:a16="http://schemas.microsoft.com/office/drawing/2014/main" id="{BE2D39DA-4FB8-45C7-88E5-8C08618D09E3}"/>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265" name="n_2aveValue【福祉施設】&#10;一人当たり面積">
          <a:extLst>
            <a:ext uri="{FF2B5EF4-FFF2-40B4-BE49-F238E27FC236}">
              <a16:creationId xmlns:a16="http://schemas.microsoft.com/office/drawing/2014/main" id="{711E34FB-A602-4141-B874-8120AF9EBA85}"/>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266" name="n_3aveValue【福祉施設】&#10;一人当たり面積">
          <a:extLst>
            <a:ext uri="{FF2B5EF4-FFF2-40B4-BE49-F238E27FC236}">
              <a16:creationId xmlns:a16="http://schemas.microsoft.com/office/drawing/2014/main" id="{6F3F56D0-71B3-4B23-9DFC-43145D694C0E}"/>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267" name="n_4aveValue【福祉施設】&#10;一人当たり面積">
          <a:extLst>
            <a:ext uri="{FF2B5EF4-FFF2-40B4-BE49-F238E27FC236}">
              <a16:creationId xmlns:a16="http://schemas.microsoft.com/office/drawing/2014/main" id="{FBFE8642-700E-49B1-82E0-7E9035E84C07}"/>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10304</xdr:rowOff>
    </xdr:from>
    <xdr:ext cx="469744" cy="259045"/>
    <xdr:sp macro="" textlink="">
      <xdr:nvSpPr>
        <xdr:cNvPr id="268" name="n_1mainValue【福祉施設】&#10;一人当たり面積">
          <a:extLst>
            <a:ext uri="{FF2B5EF4-FFF2-40B4-BE49-F238E27FC236}">
              <a16:creationId xmlns:a16="http://schemas.microsoft.com/office/drawing/2014/main" id="{1C9F2453-22CF-479F-AC1C-60646A0A0C0A}"/>
            </a:ext>
          </a:extLst>
        </xdr:cNvPr>
        <xdr:cNvSpPr txBox="1"/>
      </xdr:nvSpPr>
      <xdr:spPr>
        <a:xfrm>
          <a:off x="9391727" y="14583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12589</xdr:rowOff>
    </xdr:from>
    <xdr:ext cx="469744" cy="259045"/>
    <xdr:sp macro="" textlink="">
      <xdr:nvSpPr>
        <xdr:cNvPr id="269" name="n_2mainValue【福祉施設】&#10;一人当たり面積">
          <a:extLst>
            <a:ext uri="{FF2B5EF4-FFF2-40B4-BE49-F238E27FC236}">
              <a16:creationId xmlns:a16="http://schemas.microsoft.com/office/drawing/2014/main" id="{5D6C1CFA-64E2-4989-9363-06E8DF03FBB0}"/>
            </a:ext>
          </a:extLst>
        </xdr:cNvPr>
        <xdr:cNvSpPr txBox="1"/>
      </xdr:nvSpPr>
      <xdr:spPr>
        <a:xfrm>
          <a:off x="8515427" y="1458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17163</xdr:rowOff>
    </xdr:from>
    <xdr:ext cx="469744" cy="259045"/>
    <xdr:sp macro="" textlink="">
      <xdr:nvSpPr>
        <xdr:cNvPr id="270" name="n_3mainValue【福祉施設】&#10;一人当たり面積">
          <a:extLst>
            <a:ext uri="{FF2B5EF4-FFF2-40B4-BE49-F238E27FC236}">
              <a16:creationId xmlns:a16="http://schemas.microsoft.com/office/drawing/2014/main" id="{72B64D55-6E5A-4CF2-B40A-A4E4032EF846}"/>
            </a:ext>
          </a:extLst>
        </xdr:cNvPr>
        <xdr:cNvSpPr txBox="1"/>
      </xdr:nvSpPr>
      <xdr:spPr>
        <a:xfrm>
          <a:off x="7626427" y="14590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20590</xdr:rowOff>
    </xdr:from>
    <xdr:ext cx="469744" cy="259045"/>
    <xdr:sp macro="" textlink="">
      <xdr:nvSpPr>
        <xdr:cNvPr id="271" name="n_4mainValue【福祉施設】&#10;一人当たり面積">
          <a:extLst>
            <a:ext uri="{FF2B5EF4-FFF2-40B4-BE49-F238E27FC236}">
              <a16:creationId xmlns:a16="http://schemas.microsoft.com/office/drawing/2014/main" id="{4194B445-AC44-4EB9-A3DC-EBEDA5015BDD}"/>
            </a:ext>
          </a:extLst>
        </xdr:cNvPr>
        <xdr:cNvSpPr txBox="1"/>
      </xdr:nvSpPr>
      <xdr:spPr>
        <a:xfrm>
          <a:off x="6737427" y="1459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CCAA2DE7-505B-49B1-A679-DBC3E5FBAAE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00593113-A325-4309-98C8-FA6D8453D5E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23EC980C-497F-4BFE-AE2D-6B79FD5D088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CAFABD75-0D01-4275-9382-7D16C18297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E7D3B2BF-6384-495B-8D14-8F4F5826293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3E1B9A6F-01A4-4BE5-B0DD-1CF4E9795CC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BA360E6E-64D2-4069-9CAB-B954677D92E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B5295030-31BA-4C27-B334-2E465906451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EE617002-75F7-4FA4-8383-75F4841814A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9B125704-EBEC-4317-8A95-ADEAB2E41A9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EF5BB9B6-35FB-4AED-9C9A-EC16ECEA059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5315DDFF-892F-4C48-9B96-A908B09DCEF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F0701AD7-4D19-42C2-9F3A-8865719D951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6592C43A-6B4E-45FF-8C37-01459C3D645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605B7CFE-1E0F-41FB-8CDF-2604A3CBB85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1CEC872F-204F-428C-9FF9-A3E44216682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1085EDEB-5E75-4798-9DB5-6077D6E68F2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8513769A-D03C-4583-97E6-42DD4DDDF08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7D1351B2-0F59-416B-A88D-A969B7A5890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0F2DC1C6-4441-4207-9C95-6F798097F3E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BEB260CE-2638-42B8-9079-98850EC2EC3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49789226-7379-448C-B616-099DCB13630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45B6F0A5-1EFC-419C-926B-F29B9E24DB4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E2C541BE-829E-4CE9-A24F-EF069EEFC0E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6" name="テキスト ボックス 295">
          <a:extLst>
            <a:ext uri="{FF2B5EF4-FFF2-40B4-BE49-F238E27FC236}">
              <a16:creationId xmlns:a16="http://schemas.microsoft.com/office/drawing/2014/main" id="{1FC96B11-3610-4CE9-8F6A-6B6796C1E906}"/>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7" name="直線コネクタ 296">
          <a:extLst>
            <a:ext uri="{FF2B5EF4-FFF2-40B4-BE49-F238E27FC236}">
              <a16:creationId xmlns:a16="http://schemas.microsoft.com/office/drawing/2014/main" id="{7757CE9A-34EA-4FA9-8A64-401C00FC18F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8" name="テキスト ボックス 297">
          <a:extLst>
            <a:ext uri="{FF2B5EF4-FFF2-40B4-BE49-F238E27FC236}">
              <a16:creationId xmlns:a16="http://schemas.microsoft.com/office/drawing/2014/main" id="{097D0487-B273-4085-944E-32615247CF8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9" name="直線コネクタ 298">
          <a:extLst>
            <a:ext uri="{FF2B5EF4-FFF2-40B4-BE49-F238E27FC236}">
              <a16:creationId xmlns:a16="http://schemas.microsoft.com/office/drawing/2014/main" id="{7AEF5D6D-30BF-42FF-9202-36DA42829469}"/>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0" name="テキスト ボックス 299">
          <a:extLst>
            <a:ext uri="{FF2B5EF4-FFF2-40B4-BE49-F238E27FC236}">
              <a16:creationId xmlns:a16="http://schemas.microsoft.com/office/drawing/2014/main" id="{F51FE8C1-D0C1-4A1F-87B7-79B813B69EF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1" name="直線コネクタ 300">
          <a:extLst>
            <a:ext uri="{FF2B5EF4-FFF2-40B4-BE49-F238E27FC236}">
              <a16:creationId xmlns:a16="http://schemas.microsoft.com/office/drawing/2014/main" id="{64995C83-AC8F-4ABA-B178-96BABC91789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2" name="テキスト ボックス 301">
          <a:extLst>
            <a:ext uri="{FF2B5EF4-FFF2-40B4-BE49-F238E27FC236}">
              <a16:creationId xmlns:a16="http://schemas.microsoft.com/office/drawing/2014/main" id="{94F5F66D-C548-4285-8240-A1C289E328B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3" name="直線コネクタ 302">
          <a:extLst>
            <a:ext uri="{FF2B5EF4-FFF2-40B4-BE49-F238E27FC236}">
              <a16:creationId xmlns:a16="http://schemas.microsoft.com/office/drawing/2014/main" id="{3CEA2CA8-4850-4DA4-8D09-119A7C3CC55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4" name="テキスト ボックス 303">
          <a:extLst>
            <a:ext uri="{FF2B5EF4-FFF2-40B4-BE49-F238E27FC236}">
              <a16:creationId xmlns:a16="http://schemas.microsoft.com/office/drawing/2014/main" id="{1DD629B5-DBDE-4F5B-9407-FEDBE5C8811E}"/>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5" name="直線コネクタ 304">
          <a:extLst>
            <a:ext uri="{FF2B5EF4-FFF2-40B4-BE49-F238E27FC236}">
              <a16:creationId xmlns:a16="http://schemas.microsoft.com/office/drawing/2014/main" id="{E2B7F98B-AE7E-4635-AD94-B9B2E5B4F7F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6" name="テキスト ボックス 305">
          <a:extLst>
            <a:ext uri="{FF2B5EF4-FFF2-40B4-BE49-F238E27FC236}">
              <a16:creationId xmlns:a16="http://schemas.microsoft.com/office/drawing/2014/main" id="{0600293D-91E3-49CA-8DFE-388449644C6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7" name="直線コネクタ 306">
          <a:extLst>
            <a:ext uri="{FF2B5EF4-FFF2-40B4-BE49-F238E27FC236}">
              <a16:creationId xmlns:a16="http://schemas.microsoft.com/office/drawing/2014/main" id="{3E2A2D79-05D4-43C4-A0CD-E7188BD8C74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08" name="テキスト ボックス 307">
          <a:extLst>
            <a:ext uri="{FF2B5EF4-FFF2-40B4-BE49-F238E27FC236}">
              <a16:creationId xmlns:a16="http://schemas.microsoft.com/office/drawing/2014/main" id="{5BD711DC-A04F-46AC-B56D-D6E8B18C89C8}"/>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9" name="直線コネクタ 308">
          <a:extLst>
            <a:ext uri="{FF2B5EF4-FFF2-40B4-BE49-F238E27FC236}">
              <a16:creationId xmlns:a16="http://schemas.microsoft.com/office/drawing/2014/main" id="{C1B01E74-E98B-4694-B072-94D5E77CA89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0" name="【一般廃棄物処理施設】&#10;有形固定資産減価償却率グラフ枠">
          <a:extLst>
            <a:ext uri="{FF2B5EF4-FFF2-40B4-BE49-F238E27FC236}">
              <a16:creationId xmlns:a16="http://schemas.microsoft.com/office/drawing/2014/main" id="{DEF9AC0C-86E3-4A10-ADF7-081E6797A62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1" name="直線コネクタ 310">
          <a:extLst>
            <a:ext uri="{FF2B5EF4-FFF2-40B4-BE49-F238E27FC236}">
              <a16:creationId xmlns:a16="http://schemas.microsoft.com/office/drawing/2014/main" id="{B3B8415B-724E-4CDD-B7C1-2EFC8336CDD3}"/>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2" name="【一般廃棄物処理施設】&#10;有形固定資産減価償却率最小値テキスト">
          <a:extLst>
            <a:ext uri="{FF2B5EF4-FFF2-40B4-BE49-F238E27FC236}">
              <a16:creationId xmlns:a16="http://schemas.microsoft.com/office/drawing/2014/main" id="{2390941F-B5D9-497A-B1D5-F3C42EF2C34D}"/>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3" name="直線コネクタ 312">
          <a:extLst>
            <a:ext uri="{FF2B5EF4-FFF2-40B4-BE49-F238E27FC236}">
              <a16:creationId xmlns:a16="http://schemas.microsoft.com/office/drawing/2014/main" id="{793C97FF-83DB-43DC-820F-B5C9E4AAB9F8}"/>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4" name="【一般廃棄物処理施設】&#10;有形固定資産減価償却率最大値テキスト">
          <a:extLst>
            <a:ext uri="{FF2B5EF4-FFF2-40B4-BE49-F238E27FC236}">
              <a16:creationId xmlns:a16="http://schemas.microsoft.com/office/drawing/2014/main" id="{ECB5D140-A081-4C02-A25E-9885996CD7BB}"/>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5" name="直線コネクタ 314">
          <a:extLst>
            <a:ext uri="{FF2B5EF4-FFF2-40B4-BE49-F238E27FC236}">
              <a16:creationId xmlns:a16="http://schemas.microsoft.com/office/drawing/2014/main" id="{46F4FE9A-353F-414C-8E92-A05EFF08468F}"/>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316" name="【一般廃棄物処理施設】&#10;有形固定資産減価償却率平均値テキスト">
          <a:extLst>
            <a:ext uri="{FF2B5EF4-FFF2-40B4-BE49-F238E27FC236}">
              <a16:creationId xmlns:a16="http://schemas.microsoft.com/office/drawing/2014/main" id="{84FD45A4-A1A7-4F6F-BEDA-494A3F4CC2A1}"/>
            </a:ext>
          </a:extLst>
        </xdr:cNvPr>
        <xdr:cNvSpPr txBox="1"/>
      </xdr:nvSpPr>
      <xdr:spPr>
        <a:xfrm>
          <a:off x="16357600" y="6487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317" name="フローチャート: 判断 316">
          <a:extLst>
            <a:ext uri="{FF2B5EF4-FFF2-40B4-BE49-F238E27FC236}">
              <a16:creationId xmlns:a16="http://schemas.microsoft.com/office/drawing/2014/main" id="{02B06BBF-9894-4B97-946B-5EDA5BF39245}"/>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318" name="フローチャート: 判断 317">
          <a:extLst>
            <a:ext uri="{FF2B5EF4-FFF2-40B4-BE49-F238E27FC236}">
              <a16:creationId xmlns:a16="http://schemas.microsoft.com/office/drawing/2014/main" id="{C5318121-2896-4E11-AD16-4E010A82B6AA}"/>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319" name="フローチャート: 判断 318">
          <a:extLst>
            <a:ext uri="{FF2B5EF4-FFF2-40B4-BE49-F238E27FC236}">
              <a16:creationId xmlns:a16="http://schemas.microsoft.com/office/drawing/2014/main" id="{665891AD-0AC1-4ACA-BF09-1086DC5DEF30}"/>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320" name="フローチャート: 判断 319">
          <a:extLst>
            <a:ext uri="{FF2B5EF4-FFF2-40B4-BE49-F238E27FC236}">
              <a16:creationId xmlns:a16="http://schemas.microsoft.com/office/drawing/2014/main" id="{756FE45A-CD63-4E5C-B895-D7BBA6FD5B4C}"/>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1" name="フローチャート: 判断 320">
          <a:extLst>
            <a:ext uri="{FF2B5EF4-FFF2-40B4-BE49-F238E27FC236}">
              <a16:creationId xmlns:a16="http://schemas.microsoft.com/office/drawing/2014/main" id="{821DFE0C-4B0F-48BE-9F49-CD8FB64EC509}"/>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F487E2CD-74EC-4DCB-812D-4F72B955B4F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81E193B2-C915-46F9-867B-F390763FEAB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76142F35-8A9B-4114-8D3F-A3C241E07CD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53E72E39-0A9A-4E1A-BBD6-03DF3AC65BC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24F96175-D652-4DC7-9FEA-9CFD2D7B88E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40640</xdr:rowOff>
    </xdr:from>
    <xdr:to>
      <xdr:col>85</xdr:col>
      <xdr:colOff>177800</xdr:colOff>
      <xdr:row>36</xdr:row>
      <xdr:rowOff>142240</xdr:rowOff>
    </xdr:to>
    <xdr:sp macro="" textlink="">
      <xdr:nvSpPr>
        <xdr:cNvPr id="327" name="楕円 326">
          <a:extLst>
            <a:ext uri="{FF2B5EF4-FFF2-40B4-BE49-F238E27FC236}">
              <a16:creationId xmlns:a16="http://schemas.microsoft.com/office/drawing/2014/main" id="{D883DF6C-EF33-4A8D-87FB-663BC1722120}"/>
            </a:ext>
          </a:extLst>
        </xdr:cNvPr>
        <xdr:cNvSpPr/>
      </xdr:nvSpPr>
      <xdr:spPr>
        <a:xfrm>
          <a:off x="162687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63517</xdr:rowOff>
    </xdr:from>
    <xdr:ext cx="405111" cy="259045"/>
    <xdr:sp macro="" textlink="">
      <xdr:nvSpPr>
        <xdr:cNvPr id="328" name="【一般廃棄物処理施設】&#10;有形固定資産減価償却率該当値テキスト">
          <a:extLst>
            <a:ext uri="{FF2B5EF4-FFF2-40B4-BE49-F238E27FC236}">
              <a16:creationId xmlns:a16="http://schemas.microsoft.com/office/drawing/2014/main" id="{BBE45BE2-D29A-465F-BA4C-DEC32C973466}"/>
            </a:ext>
          </a:extLst>
        </xdr:cNvPr>
        <xdr:cNvSpPr txBox="1"/>
      </xdr:nvSpPr>
      <xdr:spPr>
        <a:xfrm>
          <a:off x="16357600" y="606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162560</xdr:rowOff>
    </xdr:from>
    <xdr:to>
      <xdr:col>81</xdr:col>
      <xdr:colOff>101600</xdr:colOff>
      <xdr:row>35</xdr:row>
      <xdr:rowOff>92710</xdr:rowOff>
    </xdr:to>
    <xdr:sp macro="" textlink="">
      <xdr:nvSpPr>
        <xdr:cNvPr id="329" name="楕円 328">
          <a:extLst>
            <a:ext uri="{FF2B5EF4-FFF2-40B4-BE49-F238E27FC236}">
              <a16:creationId xmlns:a16="http://schemas.microsoft.com/office/drawing/2014/main" id="{4521C0B6-ABBC-449D-8FC7-051FC0026522}"/>
            </a:ext>
          </a:extLst>
        </xdr:cNvPr>
        <xdr:cNvSpPr/>
      </xdr:nvSpPr>
      <xdr:spPr>
        <a:xfrm>
          <a:off x="15430500" y="599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41910</xdr:rowOff>
    </xdr:from>
    <xdr:to>
      <xdr:col>85</xdr:col>
      <xdr:colOff>127000</xdr:colOff>
      <xdr:row>36</xdr:row>
      <xdr:rowOff>91440</xdr:rowOff>
    </xdr:to>
    <xdr:cxnSp macro="">
      <xdr:nvCxnSpPr>
        <xdr:cNvPr id="330" name="直線コネクタ 329">
          <a:extLst>
            <a:ext uri="{FF2B5EF4-FFF2-40B4-BE49-F238E27FC236}">
              <a16:creationId xmlns:a16="http://schemas.microsoft.com/office/drawing/2014/main" id="{AECFE537-1F71-4E67-A485-336038DCDB31}"/>
            </a:ext>
          </a:extLst>
        </xdr:cNvPr>
        <xdr:cNvCxnSpPr/>
      </xdr:nvCxnSpPr>
      <xdr:spPr>
        <a:xfrm>
          <a:off x="15481300" y="6042660"/>
          <a:ext cx="8382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104140</xdr:rowOff>
    </xdr:from>
    <xdr:to>
      <xdr:col>76</xdr:col>
      <xdr:colOff>165100</xdr:colOff>
      <xdr:row>40</xdr:row>
      <xdr:rowOff>34290</xdr:rowOff>
    </xdr:to>
    <xdr:sp macro="" textlink="">
      <xdr:nvSpPr>
        <xdr:cNvPr id="331" name="楕円 330">
          <a:extLst>
            <a:ext uri="{FF2B5EF4-FFF2-40B4-BE49-F238E27FC236}">
              <a16:creationId xmlns:a16="http://schemas.microsoft.com/office/drawing/2014/main" id="{3954D2CD-07BA-48E5-84DC-171921748D6B}"/>
            </a:ext>
          </a:extLst>
        </xdr:cNvPr>
        <xdr:cNvSpPr/>
      </xdr:nvSpPr>
      <xdr:spPr>
        <a:xfrm>
          <a:off x="14541500" y="679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41910</xdr:rowOff>
    </xdr:from>
    <xdr:to>
      <xdr:col>81</xdr:col>
      <xdr:colOff>50800</xdr:colOff>
      <xdr:row>39</xdr:row>
      <xdr:rowOff>154940</xdr:rowOff>
    </xdr:to>
    <xdr:cxnSp macro="">
      <xdr:nvCxnSpPr>
        <xdr:cNvPr id="332" name="直線コネクタ 331">
          <a:extLst>
            <a:ext uri="{FF2B5EF4-FFF2-40B4-BE49-F238E27FC236}">
              <a16:creationId xmlns:a16="http://schemas.microsoft.com/office/drawing/2014/main" id="{65526795-B1F2-4D10-AB57-17EC7B775CD2}"/>
            </a:ext>
          </a:extLst>
        </xdr:cNvPr>
        <xdr:cNvCxnSpPr/>
      </xdr:nvCxnSpPr>
      <xdr:spPr>
        <a:xfrm flipV="1">
          <a:off x="14592300" y="6042660"/>
          <a:ext cx="889000" cy="79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91440</xdr:rowOff>
    </xdr:from>
    <xdr:to>
      <xdr:col>72</xdr:col>
      <xdr:colOff>38100</xdr:colOff>
      <xdr:row>40</xdr:row>
      <xdr:rowOff>21590</xdr:rowOff>
    </xdr:to>
    <xdr:sp macro="" textlink="">
      <xdr:nvSpPr>
        <xdr:cNvPr id="333" name="楕円 332">
          <a:extLst>
            <a:ext uri="{FF2B5EF4-FFF2-40B4-BE49-F238E27FC236}">
              <a16:creationId xmlns:a16="http://schemas.microsoft.com/office/drawing/2014/main" id="{CA63864F-7CBF-41BF-B86F-2808AAE4A6FD}"/>
            </a:ext>
          </a:extLst>
        </xdr:cNvPr>
        <xdr:cNvSpPr/>
      </xdr:nvSpPr>
      <xdr:spPr>
        <a:xfrm>
          <a:off x="13652500" y="6777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142240</xdr:rowOff>
    </xdr:from>
    <xdr:to>
      <xdr:col>76</xdr:col>
      <xdr:colOff>114300</xdr:colOff>
      <xdr:row>39</xdr:row>
      <xdr:rowOff>154940</xdr:rowOff>
    </xdr:to>
    <xdr:cxnSp macro="">
      <xdr:nvCxnSpPr>
        <xdr:cNvPr id="334" name="直線コネクタ 333">
          <a:extLst>
            <a:ext uri="{FF2B5EF4-FFF2-40B4-BE49-F238E27FC236}">
              <a16:creationId xmlns:a16="http://schemas.microsoft.com/office/drawing/2014/main" id="{06742C43-43CF-4F82-90CD-EE19FC77A3D6}"/>
            </a:ext>
          </a:extLst>
        </xdr:cNvPr>
        <xdr:cNvCxnSpPr/>
      </xdr:nvCxnSpPr>
      <xdr:spPr>
        <a:xfrm>
          <a:off x="13703300" y="682879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78740</xdr:rowOff>
    </xdr:from>
    <xdr:to>
      <xdr:col>67</xdr:col>
      <xdr:colOff>101600</xdr:colOff>
      <xdr:row>40</xdr:row>
      <xdr:rowOff>8890</xdr:rowOff>
    </xdr:to>
    <xdr:sp macro="" textlink="">
      <xdr:nvSpPr>
        <xdr:cNvPr id="335" name="楕円 334">
          <a:extLst>
            <a:ext uri="{FF2B5EF4-FFF2-40B4-BE49-F238E27FC236}">
              <a16:creationId xmlns:a16="http://schemas.microsoft.com/office/drawing/2014/main" id="{3F419693-A48D-4664-8A92-52C5A295F5EA}"/>
            </a:ext>
          </a:extLst>
        </xdr:cNvPr>
        <xdr:cNvSpPr/>
      </xdr:nvSpPr>
      <xdr:spPr>
        <a:xfrm>
          <a:off x="127635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129540</xdr:rowOff>
    </xdr:from>
    <xdr:to>
      <xdr:col>71</xdr:col>
      <xdr:colOff>177800</xdr:colOff>
      <xdr:row>39</xdr:row>
      <xdr:rowOff>142240</xdr:rowOff>
    </xdr:to>
    <xdr:cxnSp macro="">
      <xdr:nvCxnSpPr>
        <xdr:cNvPr id="336" name="直線コネクタ 335">
          <a:extLst>
            <a:ext uri="{FF2B5EF4-FFF2-40B4-BE49-F238E27FC236}">
              <a16:creationId xmlns:a16="http://schemas.microsoft.com/office/drawing/2014/main" id="{6CD1EC84-CEA1-4346-BB36-4EBDA70AE0A2}"/>
            </a:ext>
          </a:extLst>
        </xdr:cNvPr>
        <xdr:cNvCxnSpPr/>
      </xdr:nvCxnSpPr>
      <xdr:spPr>
        <a:xfrm>
          <a:off x="12814300" y="681609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337" name="n_1aveValue【一般廃棄物処理施設】&#10;有形固定資産減価償却率">
          <a:extLst>
            <a:ext uri="{FF2B5EF4-FFF2-40B4-BE49-F238E27FC236}">
              <a16:creationId xmlns:a16="http://schemas.microsoft.com/office/drawing/2014/main" id="{77D09422-C307-4E25-A2C6-A388E7A446F4}"/>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338" name="n_2aveValue【一般廃棄物処理施設】&#10;有形固定資産減価償却率">
          <a:extLst>
            <a:ext uri="{FF2B5EF4-FFF2-40B4-BE49-F238E27FC236}">
              <a16:creationId xmlns:a16="http://schemas.microsoft.com/office/drawing/2014/main" id="{BB7651A6-EB7D-4856-9C88-ED16794F1518}"/>
            </a:ext>
          </a:extLst>
        </xdr:cNvPr>
        <xdr:cNvSpPr txBox="1"/>
      </xdr:nvSpPr>
      <xdr:spPr>
        <a:xfrm>
          <a:off x="1438974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339" name="n_3aveValue【一般廃棄物処理施設】&#10;有形固定資産減価償却率">
          <a:extLst>
            <a:ext uri="{FF2B5EF4-FFF2-40B4-BE49-F238E27FC236}">
              <a16:creationId xmlns:a16="http://schemas.microsoft.com/office/drawing/2014/main" id="{18B58367-D43B-4CA8-969A-A2A3DA354085}"/>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340" name="n_4aveValue【一般廃棄物処理施設】&#10;有形固定資産減価償却率">
          <a:extLst>
            <a:ext uri="{FF2B5EF4-FFF2-40B4-BE49-F238E27FC236}">
              <a16:creationId xmlns:a16="http://schemas.microsoft.com/office/drawing/2014/main" id="{E245C46A-79BB-41A0-9926-A1B8F0C68B67}"/>
            </a:ext>
          </a:extLst>
        </xdr:cNvPr>
        <xdr:cNvSpPr txBox="1"/>
      </xdr:nvSpPr>
      <xdr:spPr>
        <a:xfrm>
          <a:off x="12611744" y="621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109237</xdr:rowOff>
    </xdr:from>
    <xdr:ext cx="405111" cy="259045"/>
    <xdr:sp macro="" textlink="">
      <xdr:nvSpPr>
        <xdr:cNvPr id="341" name="n_1mainValue【一般廃棄物処理施設】&#10;有形固定資産減価償却率">
          <a:extLst>
            <a:ext uri="{FF2B5EF4-FFF2-40B4-BE49-F238E27FC236}">
              <a16:creationId xmlns:a16="http://schemas.microsoft.com/office/drawing/2014/main" id="{2D23F116-9F69-4CFA-AAA7-DD5F0353C158}"/>
            </a:ext>
          </a:extLst>
        </xdr:cNvPr>
        <xdr:cNvSpPr txBox="1"/>
      </xdr:nvSpPr>
      <xdr:spPr>
        <a:xfrm>
          <a:off x="15266044" y="576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25417</xdr:rowOff>
    </xdr:from>
    <xdr:ext cx="405111" cy="259045"/>
    <xdr:sp macro="" textlink="">
      <xdr:nvSpPr>
        <xdr:cNvPr id="342" name="n_2mainValue【一般廃棄物処理施設】&#10;有形固定資産減価償却率">
          <a:extLst>
            <a:ext uri="{FF2B5EF4-FFF2-40B4-BE49-F238E27FC236}">
              <a16:creationId xmlns:a16="http://schemas.microsoft.com/office/drawing/2014/main" id="{B8B98009-E430-4319-8F8A-731D49C82C5A}"/>
            </a:ext>
          </a:extLst>
        </xdr:cNvPr>
        <xdr:cNvSpPr txBox="1"/>
      </xdr:nvSpPr>
      <xdr:spPr>
        <a:xfrm>
          <a:off x="14389744" y="6883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12717</xdr:rowOff>
    </xdr:from>
    <xdr:ext cx="405111" cy="259045"/>
    <xdr:sp macro="" textlink="">
      <xdr:nvSpPr>
        <xdr:cNvPr id="343" name="n_3mainValue【一般廃棄物処理施設】&#10;有形固定資産減価償却率">
          <a:extLst>
            <a:ext uri="{FF2B5EF4-FFF2-40B4-BE49-F238E27FC236}">
              <a16:creationId xmlns:a16="http://schemas.microsoft.com/office/drawing/2014/main" id="{723633DB-459C-4277-9014-C4E3D1D4C27C}"/>
            </a:ext>
          </a:extLst>
        </xdr:cNvPr>
        <xdr:cNvSpPr txBox="1"/>
      </xdr:nvSpPr>
      <xdr:spPr>
        <a:xfrm>
          <a:off x="13500744" y="687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17</xdr:rowOff>
    </xdr:from>
    <xdr:ext cx="405111" cy="259045"/>
    <xdr:sp macro="" textlink="">
      <xdr:nvSpPr>
        <xdr:cNvPr id="344" name="n_4mainValue【一般廃棄物処理施設】&#10;有形固定資産減価償却率">
          <a:extLst>
            <a:ext uri="{FF2B5EF4-FFF2-40B4-BE49-F238E27FC236}">
              <a16:creationId xmlns:a16="http://schemas.microsoft.com/office/drawing/2014/main" id="{E3AD2DAB-95C8-4057-8437-685BAD9F576B}"/>
            </a:ext>
          </a:extLst>
        </xdr:cNvPr>
        <xdr:cNvSpPr txBox="1"/>
      </xdr:nvSpPr>
      <xdr:spPr>
        <a:xfrm>
          <a:off x="12611744" y="685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5" name="正方形/長方形 344">
          <a:extLst>
            <a:ext uri="{FF2B5EF4-FFF2-40B4-BE49-F238E27FC236}">
              <a16:creationId xmlns:a16="http://schemas.microsoft.com/office/drawing/2014/main" id="{B1A52D44-3B91-445A-A09F-51D3A2696ED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6" name="正方形/長方形 345">
          <a:extLst>
            <a:ext uri="{FF2B5EF4-FFF2-40B4-BE49-F238E27FC236}">
              <a16:creationId xmlns:a16="http://schemas.microsoft.com/office/drawing/2014/main" id="{EDA93C08-DC78-41EB-889B-546E00CE5A7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7" name="正方形/長方形 346">
          <a:extLst>
            <a:ext uri="{FF2B5EF4-FFF2-40B4-BE49-F238E27FC236}">
              <a16:creationId xmlns:a16="http://schemas.microsoft.com/office/drawing/2014/main" id="{EC8E14D7-4AE5-4754-8EF9-5B973F67150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8" name="正方形/長方形 347">
          <a:extLst>
            <a:ext uri="{FF2B5EF4-FFF2-40B4-BE49-F238E27FC236}">
              <a16:creationId xmlns:a16="http://schemas.microsoft.com/office/drawing/2014/main" id="{76265E06-3776-4FC4-A8CC-E502B0AA2D2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9" name="正方形/長方形 348">
          <a:extLst>
            <a:ext uri="{FF2B5EF4-FFF2-40B4-BE49-F238E27FC236}">
              <a16:creationId xmlns:a16="http://schemas.microsoft.com/office/drawing/2014/main" id="{F62AAB61-6449-4D7A-9BAE-CD6D4D6283F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0" name="正方形/長方形 349">
          <a:extLst>
            <a:ext uri="{FF2B5EF4-FFF2-40B4-BE49-F238E27FC236}">
              <a16:creationId xmlns:a16="http://schemas.microsoft.com/office/drawing/2014/main" id="{33EB86F6-2BE5-42E1-9070-3681279A9D8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1" name="正方形/長方形 350">
          <a:extLst>
            <a:ext uri="{FF2B5EF4-FFF2-40B4-BE49-F238E27FC236}">
              <a16:creationId xmlns:a16="http://schemas.microsoft.com/office/drawing/2014/main" id="{FA66BFFA-76F8-4FB4-B696-8E4FB92D31D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2" name="正方形/長方形 351">
          <a:extLst>
            <a:ext uri="{FF2B5EF4-FFF2-40B4-BE49-F238E27FC236}">
              <a16:creationId xmlns:a16="http://schemas.microsoft.com/office/drawing/2014/main" id="{5784ACF3-FB45-4B32-935C-CFB518DB102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3" name="テキスト ボックス 352">
          <a:extLst>
            <a:ext uri="{FF2B5EF4-FFF2-40B4-BE49-F238E27FC236}">
              <a16:creationId xmlns:a16="http://schemas.microsoft.com/office/drawing/2014/main" id="{A770244F-263A-47A1-86D5-3991F4C139D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4" name="直線コネクタ 353">
          <a:extLst>
            <a:ext uri="{FF2B5EF4-FFF2-40B4-BE49-F238E27FC236}">
              <a16:creationId xmlns:a16="http://schemas.microsoft.com/office/drawing/2014/main" id="{D4588158-5FCF-416D-B642-2265223FC0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55" name="直線コネクタ 354">
          <a:extLst>
            <a:ext uri="{FF2B5EF4-FFF2-40B4-BE49-F238E27FC236}">
              <a16:creationId xmlns:a16="http://schemas.microsoft.com/office/drawing/2014/main" id="{6F72DDDB-A071-4D9D-B3DA-313C0C6CD842}"/>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56" name="テキスト ボックス 355">
          <a:extLst>
            <a:ext uri="{FF2B5EF4-FFF2-40B4-BE49-F238E27FC236}">
              <a16:creationId xmlns:a16="http://schemas.microsoft.com/office/drawing/2014/main" id="{9F9A1139-A1BE-445C-8264-5AFB0F6D70EC}"/>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7" name="直線コネクタ 356">
          <a:extLst>
            <a:ext uri="{FF2B5EF4-FFF2-40B4-BE49-F238E27FC236}">
              <a16:creationId xmlns:a16="http://schemas.microsoft.com/office/drawing/2014/main" id="{974A4DFE-1978-4A0D-AA24-FBD1A6DFBE78}"/>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58" name="テキスト ボックス 357">
          <a:extLst>
            <a:ext uri="{FF2B5EF4-FFF2-40B4-BE49-F238E27FC236}">
              <a16:creationId xmlns:a16="http://schemas.microsoft.com/office/drawing/2014/main" id="{F91770F5-EEDF-4278-9938-395DA544AD9D}"/>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59" name="直線コネクタ 358">
          <a:extLst>
            <a:ext uri="{FF2B5EF4-FFF2-40B4-BE49-F238E27FC236}">
              <a16:creationId xmlns:a16="http://schemas.microsoft.com/office/drawing/2014/main" id="{0A15FB02-1517-4AD8-9927-269AF8AB94D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60" name="テキスト ボックス 359">
          <a:extLst>
            <a:ext uri="{FF2B5EF4-FFF2-40B4-BE49-F238E27FC236}">
              <a16:creationId xmlns:a16="http://schemas.microsoft.com/office/drawing/2014/main" id="{8B833217-8F3E-4AAC-B07B-FE2BB42E0744}"/>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61" name="直線コネクタ 360">
          <a:extLst>
            <a:ext uri="{FF2B5EF4-FFF2-40B4-BE49-F238E27FC236}">
              <a16:creationId xmlns:a16="http://schemas.microsoft.com/office/drawing/2014/main" id="{9C0E2271-D960-4480-A058-27848C4E96E1}"/>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62" name="テキスト ボックス 361">
          <a:extLst>
            <a:ext uri="{FF2B5EF4-FFF2-40B4-BE49-F238E27FC236}">
              <a16:creationId xmlns:a16="http://schemas.microsoft.com/office/drawing/2014/main" id="{7C917B15-3675-45B3-8347-003ECFE96269}"/>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63" name="直線コネクタ 362">
          <a:extLst>
            <a:ext uri="{FF2B5EF4-FFF2-40B4-BE49-F238E27FC236}">
              <a16:creationId xmlns:a16="http://schemas.microsoft.com/office/drawing/2014/main" id="{3B05D2CC-B2A2-4F0B-A33A-6C83FC282285}"/>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64" name="テキスト ボックス 363">
          <a:extLst>
            <a:ext uri="{FF2B5EF4-FFF2-40B4-BE49-F238E27FC236}">
              <a16:creationId xmlns:a16="http://schemas.microsoft.com/office/drawing/2014/main" id="{1EA4E0E7-3304-46C5-90CE-152FC4521879}"/>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65" name="直線コネクタ 364">
          <a:extLst>
            <a:ext uri="{FF2B5EF4-FFF2-40B4-BE49-F238E27FC236}">
              <a16:creationId xmlns:a16="http://schemas.microsoft.com/office/drawing/2014/main" id="{B8C17481-EE1B-4EDD-A028-67931D3D34B9}"/>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66" name="テキスト ボックス 365">
          <a:extLst>
            <a:ext uri="{FF2B5EF4-FFF2-40B4-BE49-F238E27FC236}">
              <a16:creationId xmlns:a16="http://schemas.microsoft.com/office/drawing/2014/main" id="{08E9A60E-4B14-4A03-B81C-62196A476B69}"/>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01176FED-9A4E-4DB6-B37B-1F48CDA36C3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8" name="テキスト ボックス 367">
          <a:extLst>
            <a:ext uri="{FF2B5EF4-FFF2-40B4-BE49-F238E27FC236}">
              <a16:creationId xmlns:a16="http://schemas.microsoft.com/office/drawing/2014/main" id="{EAB52E56-BD60-45CE-9856-C8CBC4C7E26E}"/>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一般廃棄物処理施設】&#10;一人当たり有形固定資産（償却資産）額グラフ枠">
          <a:extLst>
            <a:ext uri="{FF2B5EF4-FFF2-40B4-BE49-F238E27FC236}">
              <a16:creationId xmlns:a16="http://schemas.microsoft.com/office/drawing/2014/main" id="{55C4AE89-C897-449E-8D68-90E6A8EBCEE6}"/>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370" name="直線コネクタ 369">
          <a:extLst>
            <a:ext uri="{FF2B5EF4-FFF2-40B4-BE49-F238E27FC236}">
              <a16:creationId xmlns:a16="http://schemas.microsoft.com/office/drawing/2014/main" id="{BAC38CCE-957C-4D32-A40B-21EFFD254767}"/>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371" name="【一般廃棄物処理施設】&#10;一人当たり有形固定資産（償却資産）額最小値テキスト">
          <a:extLst>
            <a:ext uri="{FF2B5EF4-FFF2-40B4-BE49-F238E27FC236}">
              <a16:creationId xmlns:a16="http://schemas.microsoft.com/office/drawing/2014/main" id="{80C4E67A-66A5-4802-A182-992812A5BBB8}"/>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372" name="直線コネクタ 371">
          <a:extLst>
            <a:ext uri="{FF2B5EF4-FFF2-40B4-BE49-F238E27FC236}">
              <a16:creationId xmlns:a16="http://schemas.microsoft.com/office/drawing/2014/main" id="{06F05C1D-9C85-45D1-AF27-764A0E740743}"/>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373" name="【一般廃棄物処理施設】&#10;一人当たり有形固定資産（償却資産）額最大値テキスト">
          <a:extLst>
            <a:ext uri="{FF2B5EF4-FFF2-40B4-BE49-F238E27FC236}">
              <a16:creationId xmlns:a16="http://schemas.microsoft.com/office/drawing/2014/main" id="{CA925FAA-D48A-48A3-B006-D184549C1BAE}"/>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374" name="直線コネクタ 373">
          <a:extLst>
            <a:ext uri="{FF2B5EF4-FFF2-40B4-BE49-F238E27FC236}">
              <a16:creationId xmlns:a16="http://schemas.microsoft.com/office/drawing/2014/main" id="{B9DF4F8A-08E7-47B2-BE21-60C9104F8091}"/>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375" name="【一般廃棄物処理施設】&#10;一人当たり有形固定資産（償却資産）額平均値テキスト">
          <a:extLst>
            <a:ext uri="{FF2B5EF4-FFF2-40B4-BE49-F238E27FC236}">
              <a16:creationId xmlns:a16="http://schemas.microsoft.com/office/drawing/2014/main" id="{78E2E245-3714-4DF6-A3DE-921B895D7C7B}"/>
            </a:ext>
          </a:extLst>
        </xdr:cNvPr>
        <xdr:cNvSpPr txBox="1"/>
      </xdr:nvSpPr>
      <xdr:spPr>
        <a:xfrm>
          <a:off x="22199600" y="6678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376" name="フローチャート: 判断 375">
          <a:extLst>
            <a:ext uri="{FF2B5EF4-FFF2-40B4-BE49-F238E27FC236}">
              <a16:creationId xmlns:a16="http://schemas.microsoft.com/office/drawing/2014/main" id="{6958781A-CFA5-4047-B652-6C687B041FB1}"/>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377" name="フローチャート: 判断 376">
          <a:extLst>
            <a:ext uri="{FF2B5EF4-FFF2-40B4-BE49-F238E27FC236}">
              <a16:creationId xmlns:a16="http://schemas.microsoft.com/office/drawing/2014/main" id="{13ABBB28-1F56-4CFB-8675-DA6044B5C45C}"/>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378" name="フローチャート: 判断 377">
          <a:extLst>
            <a:ext uri="{FF2B5EF4-FFF2-40B4-BE49-F238E27FC236}">
              <a16:creationId xmlns:a16="http://schemas.microsoft.com/office/drawing/2014/main" id="{65B9FD5E-42CC-4A9D-A4A7-B0CFCF8AEB2F}"/>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379" name="フローチャート: 判断 378">
          <a:extLst>
            <a:ext uri="{FF2B5EF4-FFF2-40B4-BE49-F238E27FC236}">
              <a16:creationId xmlns:a16="http://schemas.microsoft.com/office/drawing/2014/main" id="{23923496-9AE4-422E-90B5-D5DF4554EFA8}"/>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380" name="フローチャート: 判断 379">
          <a:extLst>
            <a:ext uri="{FF2B5EF4-FFF2-40B4-BE49-F238E27FC236}">
              <a16:creationId xmlns:a16="http://schemas.microsoft.com/office/drawing/2014/main" id="{6026A9C5-61C0-4268-8B07-1E971B7C0D45}"/>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B9B61355-75A2-4037-B7BD-2EDDFF8F67A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1A72704C-8C20-4F4F-A1A0-2CC732133FB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FE1802F8-8D05-43E1-A97B-81DF897B079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5C2E574C-A81E-4435-8142-01796368720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34E8CC4F-F165-418E-95A3-D131B728B0D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23585</xdr:rowOff>
    </xdr:from>
    <xdr:to>
      <xdr:col>116</xdr:col>
      <xdr:colOff>114300</xdr:colOff>
      <xdr:row>38</xdr:row>
      <xdr:rowOff>125185</xdr:rowOff>
    </xdr:to>
    <xdr:sp macro="" textlink="">
      <xdr:nvSpPr>
        <xdr:cNvPr id="386" name="楕円 385">
          <a:extLst>
            <a:ext uri="{FF2B5EF4-FFF2-40B4-BE49-F238E27FC236}">
              <a16:creationId xmlns:a16="http://schemas.microsoft.com/office/drawing/2014/main" id="{754662A1-DEA6-4F3E-8F1C-78BD8B757072}"/>
            </a:ext>
          </a:extLst>
        </xdr:cNvPr>
        <xdr:cNvSpPr/>
      </xdr:nvSpPr>
      <xdr:spPr>
        <a:xfrm>
          <a:off x="22110700" y="653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46461</xdr:rowOff>
    </xdr:from>
    <xdr:ext cx="599010" cy="259045"/>
    <xdr:sp macro="" textlink="">
      <xdr:nvSpPr>
        <xdr:cNvPr id="387" name="【一般廃棄物処理施設】&#10;一人当たり有形固定資産（償却資産）額該当値テキスト">
          <a:extLst>
            <a:ext uri="{FF2B5EF4-FFF2-40B4-BE49-F238E27FC236}">
              <a16:creationId xmlns:a16="http://schemas.microsoft.com/office/drawing/2014/main" id="{8DA0C77C-E70D-45D7-906C-B944D04AD7E4}"/>
            </a:ext>
          </a:extLst>
        </xdr:cNvPr>
        <xdr:cNvSpPr txBox="1"/>
      </xdr:nvSpPr>
      <xdr:spPr>
        <a:xfrm>
          <a:off x="22199600" y="6390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24290</xdr:rowOff>
    </xdr:from>
    <xdr:to>
      <xdr:col>112</xdr:col>
      <xdr:colOff>38100</xdr:colOff>
      <xdr:row>36</xdr:row>
      <xdr:rowOff>125890</xdr:rowOff>
    </xdr:to>
    <xdr:sp macro="" textlink="">
      <xdr:nvSpPr>
        <xdr:cNvPr id="388" name="楕円 387">
          <a:extLst>
            <a:ext uri="{FF2B5EF4-FFF2-40B4-BE49-F238E27FC236}">
              <a16:creationId xmlns:a16="http://schemas.microsoft.com/office/drawing/2014/main" id="{B3FD61D8-E61B-446A-B083-B203B8B1E1E8}"/>
            </a:ext>
          </a:extLst>
        </xdr:cNvPr>
        <xdr:cNvSpPr/>
      </xdr:nvSpPr>
      <xdr:spPr>
        <a:xfrm>
          <a:off x="21272500" y="619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75090</xdr:rowOff>
    </xdr:from>
    <xdr:to>
      <xdr:col>116</xdr:col>
      <xdr:colOff>63500</xdr:colOff>
      <xdr:row>38</xdr:row>
      <xdr:rowOff>74385</xdr:rowOff>
    </xdr:to>
    <xdr:cxnSp macro="">
      <xdr:nvCxnSpPr>
        <xdr:cNvPr id="389" name="直線コネクタ 388">
          <a:extLst>
            <a:ext uri="{FF2B5EF4-FFF2-40B4-BE49-F238E27FC236}">
              <a16:creationId xmlns:a16="http://schemas.microsoft.com/office/drawing/2014/main" id="{75906219-A47D-4A61-8DE1-BA37B08D7895}"/>
            </a:ext>
          </a:extLst>
        </xdr:cNvPr>
        <xdr:cNvCxnSpPr/>
      </xdr:nvCxnSpPr>
      <xdr:spPr>
        <a:xfrm>
          <a:off x="21323300" y="6247290"/>
          <a:ext cx="838200" cy="34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92837</xdr:rowOff>
    </xdr:from>
    <xdr:to>
      <xdr:col>107</xdr:col>
      <xdr:colOff>101600</xdr:colOff>
      <xdr:row>41</xdr:row>
      <xdr:rowOff>22987</xdr:rowOff>
    </xdr:to>
    <xdr:sp macro="" textlink="">
      <xdr:nvSpPr>
        <xdr:cNvPr id="390" name="楕円 389">
          <a:extLst>
            <a:ext uri="{FF2B5EF4-FFF2-40B4-BE49-F238E27FC236}">
              <a16:creationId xmlns:a16="http://schemas.microsoft.com/office/drawing/2014/main" id="{A6641436-5DF8-4382-96CA-F3BDEBA76A0D}"/>
            </a:ext>
          </a:extLst>
        </xdr:cNvPr>
        <xdr:cNvSpPr/>
      </xdr:nvSpPr>
      <xdr:spPr>
        <a:xfrm>
          <a:off x="20383500" y="695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75090</xdr:rowOff>
    </xdr:from>
    <xdr:to>
      <xdr:col>111</xdr:col>
      <xdr:colOff>177800</xdr:colOff>
      <xdr:row>40</xdr:row>
      <xdr:rowOff>143637</xdr:rowOff>
    </xdr:to>
    <xdr:cxnSp macro="">
      <xdr:nvCxnSpPr>
        <xdr:cNvPr id="391" name="直線コネクタ 390">
          <a:extLst>
            <a:ext uri="{FF2B5EF4-FFF2-40B4-BE49-F238E27FC236}">
              <a16:creationId xmlns:a16="http://schemas.microsoft.com/office/drawing/2014/main" id="{7F5429A5-CD12-4A08-A1A1-51D168FFC0BC}"/>
            </a:ext>
          </a:extLst>
        </xdr:cNvPr>
        <xdr:cNvCxnSpPr/>
      </xdr:nvCxnSpPr>
      <xdr:spPr>
        <a:xfrm flipV="1">
          <a:off x="20434300" y="6247290"/>
          <a:ext cx="889000" cy="75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106158</xdr:rowOff>
    </xdr:from>
    <xdr:to>
      <xdr:col>102</xdr:col>
      <xdr:colOff>165100</xdr:colOff>
      <xdr:row>41</xdr:row>
      <xdr:rowOff>36308</xdr:rowOff>
    </xdr:to>
    <xdr:sp macro="" textlink="">
      <xdr:nvSpPr>
        <xdr:cNvPr id="392" name="楕円 391">
          <a:extLst>
            <a:ext uri="{FF2B5EF4-FFF2-40B4-BE49-F238E27FC236}">
              <a16:creationId xmlns:a16="http://schemas.microsoft.com/office/drawing/2014/main" id="{EAAF2A64-8710-4138-B657-43642FE44E4F}"/>
            </a:ext>
          </a:extLst>
        </xdr:cNvPr>
        <xdr:cNvSpPr/>
      </xdr:nvSpPr>
      <xdr:spPr>
        <a:xfrm>
          <a:off x="19494500" y="696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143637</xdr:rowOff>
    </xdr:from>
    <xdr:to>
      <xdr:col>107</xdr:col>
      <xdr:colOff>50800</xdr:colOff>
      <xdr:row>40</xdr:row>
      <xdr:rowOff>156958</xdr:rowOff>
    </xdr:to>
    <xdr:cxnSp macro="">
      <xdr:nvCxnSpPr>
        <xdr:cNvPr id="393" name="直線コネクタ 392">
          <a:extLst>
            <a:ext uri="{FF2B5EF4-FFF2-40B4-BE49-F238E27FC236}">
              <a16:creationId xmlns:a16="http://schemas.microsoft.com/office/drawing/2014/main" id="{822980C9-D0E6-4B24-8F2C-E958B7E24D8F}"/>
            </a:ext>
          </a:extLst>
        </xdr:cNvPr>
        <xdr:cNvCxnSpPr/>
      </xdr:nvCxnSpPr>
      <xdr:spPr>
        <a:xfrm flipV="1">
          <a:off x="19545300" y="7001637"/>
          <a:ext cx="889000" cy="13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109218</xdr:rowOff>
    </xdr:from>
    <xdr:to>
      <xdr:col>98</xdr:col>
      <xdr:colOff>38100</xdr:colOff>
      <xdr:row>41</xdr:row>
      <xdr:rowOff>39368</xdr:rowOff>
    </xdr:to>
    <xdr:sp macro="" textlink="">
      <xdr:nvSpPr>
        <xdr:cNvPr id="394" name="楕円 393">
          <a:extLst>
            <a:ext uri="{FF2B5EF4-FFF2-40B4-BE49-F238E27FC236}">
              <a16:creationId xmlns:a16="http://schemas.microsoft.com/office/drawing/2014/main" id="{9E6E7DF4-C9BA-4783-808F-18C75DED14A9}"/>
            </a:ext>
          </a:extLst>
        </xdr:cNvPr>
        <xdr:cNvSpPr/>
      </xdr:nvSpPr>
      <xdr:spPr>
        <a:xfrm>
          <a:off x="18605500" y="696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156958</xdr:rowOff>
    </xdr:from>
    <xdr:to>
      <xdr:col>102</xdr:col>
      <xdr:colOff>114300</xdr:colOff>
      <xdr:row>40</xdr:row>
      <xdr:rowOff>160018</xdr:rowOff>
    </xdr:to>
    <xdr:cxnSp macro="">
      <xdr:nvCxnSpPr>
        <xdr:cNvPr id="395" name="直線コネクタ 394">
          <a:extLst>
            <a:ext uri="{FF2B5EF4-FFF2-40B4-BE49-F238E27FC236}">
              <a16:creationId xmlns:a16="http://schemas.microsoft.com/office/drawing/2014/main" id="{5DC7E9F3-D6F7-426D-B58B-C7554CBEA901}"/>
            </a:ext>
          </a:extLst>
        </xdr:cNvPr>
        <xdr:cNvCxnSpPr/>
      </xdr:nvCxnSpPr>
      <xdr:spPr>
        <a:xfrm flipV="1">
          <a:off x="18656300" y="7014958"/>
          <a:ext cx="889000" cy="3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396" name="n_1aveValue【一般廃棄物処理施設】&#10;一人当たり有形固定資産（償却資産）額">
          <a:extLst>
            <a:ext uri="{FF2B5EF4-FFF2-40B4-BE49-F238E27FC236}">
              <a16:creationId xmlns:a16="http://schemas.microsoft.com/office/drawing/2014/main" id="{F07CDC14-A178-4702-B37D-8092239B64EC}"/>
            </a:ext>
          </a:extLst>
        </xdr:cNvPr>
        <xdr:cNvSpPr txBox="1"/>
      </xdr:nvSpPr>
      <xdr:spPr>
        <a:xfrm>
          <a:off x="21011095" y="6779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397" name="n_2aveValue【一般廃棄物処理施設】&#10;一人当たり有形固定資産（償却資産）額">
          <a:extLst>
            <a:ext uri="{FF2B5EF4-FFF2-40B4-BE49-F238E27FC236}">
              <a16:creationId xmlns:a16="http://schemas.microsoft.com/office/drawing/2014/main" id="{425E06E6-77F2-4670-A941-967A90BE6FE6}"/>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398" name="n_3aveValue【一般廃棄物処理施設】&#10;一人当たり有形固定資産（償却資産）額">
          <a:extLst>
            <a:ext uri="{FF2B5EF4-FFF2-40B4-BE49-F238E27FC236}">
              <a16:creationId xmlns:a16="http://schemas.microsoft.com/office/drawing/2014/main" id="{42AB37B7-ED39-4348-971A-4633036EAB13}"/>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399" name="n_4aveValue【一般廃棄物処理施設】&#10;一人当たり有形固定資産（償却資産）額">
          <a:extLst>
            <a:ext uri="{FF2B5EF4-FFF2-40B4-BE49-F238E27FC236}">
              <a16:creationId xmlns:a16="http://schemas.microsoft.com/office/drawing/2014/main" id="{65BBD41C-DAAB-406E-9D47-A10010038EC0}"/>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142417</xdr:rowOff>
    </xdr:from>
    <xdr:ext cx="599010" cy="259045"/>
    <xdr:sp macro="" textlink="">
      <xdr:nvSpPr>
        <xdr:cNvPr id="400" name="n_1mainValue【一般廃棄物処理施設】&#10;一人当たり有形固定資産（償却資産）額">
          <a:extLst>
            <a:ext uri="{FF2B5EF4-FFF2-40B4-BE49-F238E27FC236}">
              <a16:creationId xmlns:a16="http://schemas.microsoft.com/office/drawing/2014/main" id="{18E8DE28-0026-436D-9A41-8D774B763035}"/>
            </a:ext>
          </a:extLst>
        </xdr:cNvPr>
        <xdr:cNvSpPr txBox="1"/>
      </xdr:nvSpPr>
      <xdr:spPr>
        <a:xfrm>
          <a:off x="21011095" y="5971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14114</xdr:rowOff>
    </xdr:from>
    <xdr:ext cx="534377" cy="259045"/>
    <xdr:sp macro="" textlink="">
      <xdr:nvSpPr>
        <xdr:cNvPr id="401" name="n_2mainValue【一般廃棄物処理施設】&#10;一人当たり有形固定資産（償却資産）額">
          <a:extLst>
            <a:ext uri="{FF2B5EF4-FFF2-40B4-BE49-F238E27FC236}">
              <a16:creationId xmlns:a16="http://schemas.microsoft.com/office/drawing/2014/main" id="{1FD4621C-82C4-4965-95A0-A3A1A7D5BFE3}"/>
            </a:ext>
          </a:extLst>
        </xdr:cNvPr>
        <xdr:cNvSpPr txBox="1"/>
      </xdr:nvSpPr>
      <xdr:spPr>
        <a:xfrm>
          <a:off x="20167111" y="704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27435</xdr:rowOff>
    </xdr:from>
    <xdr:ext cx="534377" cy="259045"/>
    <xdr:sp macro="" textlink="">
      <xdr:nvSpPr>
        <xdr:cNvPr id="402" name="n_3mainValue【一般廃棄物処理施設】&#10;一人当たり有形固定資産（償却資産）額">
          <a:extLst>
            <a:ext uri="{FF2B5EF4-FFF2-40B4-BE49-F238E27FC236}">
              <a16:creationId xmlns:a16="http://schemas.microsoft.com/office/drawing/2014/main" id="{1C31DEEB-CC0F-4319-9EF6-B912545A394B}"/>
            </a:ext>
          </a:extLst>
        </xdr:cNvPr>
        <xdr:cNvSpPr txBox="1"/>
      </xdr:nvSpPr>
      <xdr:spPr>
        <a:xfrm>
          <a:off x="19278111" y="7056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30495</xdr:rowOff>
    </xdr:from>
    <xdr:ext cx="534377" cy="259045"/>
    <xdr:sp macro="" textlink="">
      <xdr:nvSpPr>
        <xdr:cNvPr id="403" name="n_4mainValue【一般廃棄物処理施設】&#10;一人当たり有形固定資産（償却資産）額">
          <a:extLst>
            <a:ext uri="{FF2B5EF4-FFF2-40B4-BE49-F238E27FC236}">
              <a16:creationId xmlns:a16="http://schemas.microsoft.com/office/drawing/2014/main" id="{16F48EF9-EEFC-4E30-B402-B2FD170A1A45}"/>
            </a:ext>
          </a:extLst>
        </xdr:cNvPr>
        <xdr:cNvSpPr txBox="1"/>
      </xdr:nvSpPr>
      <xdr:spPr>
        <a:xfrm>
          <a:off x="18389111" y="705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F5889070-2D12-441B-BDF7-08BA5557C6F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7777B269-1932-44EB-A498-F11F7103663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ABE969BA-EFFD-4801-AA6E-FC90CC7B225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F80DCDFF-BB91-4F9A-AE9E-913486F1D6F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C064E275-015A-474E-8ABB-04E0EBCE0EE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EA763730-AE75-4B11-9E36-2A84A42092E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F83F6616-603E-46A5-A5C0-A12EEA09296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98316A45-D749-4758-98D7-BB71936C399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D948C06B-F457-4F00-909B-8D2EA09EDA9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79E97AC7-FD48-4404-8FCF-A8953963B5F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EF12926B-13C5-4FF5-B51D-C5BA4F4433F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5" name="直線コネクタ 414">
          <a:extLst>
            <a:ext uri="{FF2B5EF4-FFF2-40B4-BE49-F238E27FC236}">
              <a16:creationId xmlns:a16="http://schemas.microsoft.com/office/drawing/2014/main" id="{0D1425CD-5830-428D-9B1B-A092CBBE33B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6" name="テキスト ボックス 415">
          <a:extLst>
            <a:ext uri="{FF2B5EF4-FFF2-40B4-BE49-F238E27FC236}">
              <a16:creationId xmlns:a16="http://schemas.microsoft.com/office/drawing/2014/main" id="{89FF059B-DAF1-485B-8388-9F10F768066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7" name="直線コネクタ 416">
          <a:extLst>
            <a:ext uri="{FF2B5EF4-FFF2-40B4-BE49-F238E27FC236}">
              <a16:creationId xmlns:a16="http://schemas.microsoft.com/office/drawing/2014/main" id="{A2845D70-3641-40CA-8383-6BCFB5A4D2E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8" name="テキスト ボックス 417">
          <a:extLst>
            <a:ext uri="{FF2B5EF4-FFF2-40B4-BE49-F238E27FC236}">
              <a16:creationId xmlns:a16="http://schemas.microsoft.com/office/drawing/2014/main" id="{70497621-C464-447F-ACE0-1C539EC067B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9" name="直線コネクタ 418">
          <a:extLst>
            <a:ext uri="{FF2B5EF4-FFF2-40B4-BE49-F238E27FC236}">
              <a16:creationId xmlns:a16="http://schemas.microsoft.com/office/drawing/2014/main" id="{54B358CF-6A26-42CE-818B-FFBF78BEDA7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0" name="テキスト ボックス 419">
          <a:extLst>
            <a:ext uri="{FF2B5EF4-FFF2-40B4-BE49-F238E27FC236}">
              <a16:creationId xmlns:a16="http://schemas.microsoft.com/office/drawing/2014/main" id="{B8790372-27AE-488B-AB32-5C8B547CC10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1" name="直線コネクタ 420">
          <a:extLst>
            <a:ext uri="{FF2B5EF4-FFF2-40B4-BE49-F238E27FC236}">
              <a16:creationId xmlns:a16="http://schemas.microsoft.com/office/drawing/2014/main" id="{58BFF72C-9A25-4B56-B99E-F18773684B3B}"/>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2" name="テキスト ボックス 421">
          <a:extLst>
            <a:ext uri="{FF2B5EF4-FFF2-40B4-BE49-F238E27FC236}">
              <a16:creationId xmlns:a16="http://schemas.microsoft.com/office/drawing/2014/main" id="{1E4C0D0B-E872-4C4E-AF5A-173D39B22DF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3" name="直線コネクタ 422">
          <a:extLst>
            <a:ext uri="{FF2B5EF4-FFF2-40B4-BE49-F238E27FC236}">
              <a16:creationId xmlns:a16="http://schemas.microsoft.com/office/drawing/2014/main" id="{10307367-6AA4-4668-A28F-9C3256F764C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4" name="テキスト ボックス 423">
          <a:extLst>
            <a:ext uri="{FF2B5EF4-FFF2-40B4-BE49-F238E27FC236}">
              <a16:creationId xmlns:a16="http://schemas.microsoft.com/office/drawing/2014/main" id="{0F462555-4448-4539-B6CD-6C20D65D05D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5" name="直線コネクタ 424">
          <a:extLst>
            <a:ext uri="{FF2B5EF4-FFF2-40B4-BE49-F238E27FC236}">
              <a16:creationId xmlns:a16="http://schemas.microsoft.com/office/drawing/2014/main" id="{7BCF28EA-648A-41B5-90FA-20BC8D21A35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6" name="テキスト ボックス 425">
          <a:extLst>
            <a:ext uri="{FF2B5EF4-FFF2-40B4-BE49-F238E27FC236}">
              <a16:creationId xmlns:a16="http://schemas.microsoft.com/office/drawing/2014/main" id="{3A89BFB2-46B3-4316-9F1F-86DE6C7D448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069B0BEE-F109-4CD7-A7A2-325FB173319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0C84B5BC-908A-471F-A49A-CFECD5DB1C5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9" name="直線コネクタ 428">
          <a:extLst>
            <a:ext uri="{FF2B5EF4-FFF2-40B4-BE49-F238E27FC236}">
              <a16:creationId xmlns:a16="http://schemas.microsoft.com/office/drawing/2014/main" id="{DC072C58-53F2-4CAD-A611-84BDB639A5C7}"/>
            </a:ext>
          </a:extLst>
        </xdr:cNvPr>
        <xdr:cNvCxnSpPr/>
      </xdr:nvCxnSpPr>
      <xdr:spPr>
        <a:xfrm flipV="1">
          <a:off x="16318864" y="9535885"/>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0" name="【保健センター・保健所】&#10;有形固定資産減価償却率最小値テキスト">
          <a:extLst>
            <a:ext uri="{FF2B5EF4-FFF2-40B4-BE49-F238E27FC236}">
              <a16:creationId xmlns:a16="http://schemas.microsoft.com/office/drawing/2014/main" id="{24E97F2A-964F-44B1-849D-9A6D6B4B440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1" name="直線コネクタ 430">
          <a:extLst>
            <a:ext uri="{FF2B5EF4-FFF2-40B4-BE49-F238E27FC236}">
              <a16:creationId xmlns:a16="http://schemas.microsoft.com/office/drawing/2014/main" id="{42FBD95C-B72D-4FD7-B1EB-9BE39EF4F6E3}"/>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32" name="【保健センター・保健所】&#10;有形固定資産減価償却率最大値テキスト">
          <a:extLst>
            <a:ext uri="{FF2B5EF4-FFF2-40B4-BE49-F238E27FC236}">
              <a16:creationId xmlns:a16="http://schemas.microsoft.com/office/drawing/2014/main" id="{04664B51-B2FD-4320-AEDB-60BFBC94EE36}"/>
            </a:ext>
          </a:extLst>
        </xdr:cNvPr>
        <xdr:cNvSpPr txBox="1"/>
      </xdr:nvSpPr>
      <xdr:spPr>
        <a:xfrm>
          <a:off x="16357600" y="93111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3" name="直線コネクタ 432">
          <a:extLst>
            <a:ext uri="{FF2B5EF4-FFF2-40B4-BE49-F238E27FC236}">
              <a16:creationId xmlns:a16="http://schemas.microsoft.com/office/drawing/2014/main" id="{C7E02ED6-2BC3-4B4D-A74B-A2034287B0DA}"/>
            </a:ext>
          </a:extLst>
        </xdr:cNvPr>
        <xdr:cNvCxnSpPr/>
      </xdr:nvCxnSpPr>
      <xdr:spPr>
        <a:xfrm>
          <a:off x="16230600" y="9535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E1BD2D8A-BB2F-4808-A134-A6C9DA70CDA2}"/>
            </a:ext>
          </a:extLst>
        </xdr:cNvPr>
        <xdr:cNvSpPr txBox="1"/>
      </xdr:nvSpPr>
      <xdr:spPr>
        <a:xfrm>
          <a:off x="16357600" y="101937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35" name="フローチャート: 判断 434">
          <a:extLst>
            <a:ext uri="{FF2B5EF4-FFF2-40B4-BE49-F238E27FC236}">
              <a16:creationId xmlns:a16="http://schemas.microsoft.com/office/drawing/2014/main" id="{D2F82AD9-0981-4164-AD04-40FDD1691BB9}"/>
            </a:ext>
          </a:extLst>
        </xdr:cNvPr>
        <xdr:cNvSpPr/>
      </xdr:nvSpPr>
      <xdr:spPr>
        <a:xfrm>
          <a:off x="16268700" y="103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36" name="フローチャート: 判断 435">
          <a:extLst>
            <a:ext uri="{FF2B5EF4-FFF2-40B4-BE49-F238E27FC236}">
              <a16:creationId xmlns:a16="http://schemas.microsoft.com/office/drawing/2014/main" id="{F2AF122B-6C21-4BC1-A82F-6123F5966E6F}"/>
            </a:ext>
          </a:extLst>
        </xdr:cNvPr>
        <xdr:cNvSpPr/>
      </xdr:nvSpPr>
      <xdr:spPr>
        <a:xfrm>
          <a:off x="15430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37" name="フローチャート: 判断 436">
          <a:extLst>
            <a:ext uri="{FF2B5EF4-FFF2-40B4-BE49-F238E27FC236}">
              <a16:creationId xmlns:a16="http://schemas.microsoft.com/office/drawing/2014/main" id="{8F95DC6B-8029-4DBA-8B11-B470930ADFD4}"/>
            </a:ext>
          </a:extLst>
        </xdr:cNvPr>
        <xdr:cNvSpPr/>
      </xdr:nvSpPr>
      <xdr:spPr>
        <a:xfrm>
          <a:off x="14541500" y="102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38" name="フローチャート: 判断 437">
          <a:extLst>
            <a:ext uri="{FF2B5EF4-FFF2-40B4-BE49-F238E27FC236}">
              <a16:creationId xmlns:a16="http://schemas.microsoft.com/office/drawing/2014/main" id="{1F5821BA-5E4D-45BB-99C5-D14AAFA4586A}"/>
            </a:ext>
          </a:extLst>
        </xdr:cNvPr>
        <xdr:cNvSpPr/>
      </xdr:nvSpPr>
      <xdr:spPr>
        <a:xfrm>
          <a:off x="13652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439" name="フローチャート: 判断 438">
          <a:extLst>
            <a:ext uri="{FF2B5EF4-FFF2-40B4-BE49-F238E27FC236}">
              <a16:creationId xmlns:a16="http://schemas.microsoft.com/office/drawing/2014/main" id="{F75AC8DC-3C11-4047-B8F3-006DA71B8603}"/>
            </a:ext>
          </a:extLst>
        </xdr:cNvPr>
        <xdr:cNvSpPr/>
      </xdr:nvSpPr>
      <xdr:spPr>
        <a:xfrm>
          <a:off x="12763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9F855173-55DC-4DED-BF13-B6210DFAD07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83F8F426-DBB7-40FE-B2BB-238AB48218B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1A689C24-F894-4713-A988-7D44438FA80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3FDF737B-3F2B-43BE-A861-97F1FFC6300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F6D66130-27A7-44CF-9C41-BE96DF37B62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445" name="楕円 444">
          <a:extLst>
            <a:ext uri="{FF2B5EF4-FFF2-40B4-BE49-F238E27FC236}">
              <a16:creationId xmlns:a16="http://schemas.microsoft.com/office/drawing/2014/main" id="{7F92C0DD-FFFE-410F-B6C7-696057DAAA4D}"/>
            </a:ext>
          </a:extLst>
        </xdr:cNvPr>
        <xdr:cNvSpPr/>
      </xdr:nvSpPr>
      <xdr:spPr>
        <a:xfrm>
          <a:off x="16268700" y="1039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87647</xdr:rowOff>
    </xdr:from>
    <xdr:ext cx="405111" cy="259045"/>
    <xdr:sp macro="" textlink="">
      <xdr:nvSpPr>
        <xdr:cNvPr id="446" name="【保健センター・保健所】&#10;有形固定資産減価償却率該当値テキスト">
          <a:extLst>
            <a:ext uri="{FF2B5EF4-FFF2-40B4-BE49-F238E27FC236}">
              <a16:creationId xmlns:a16="http://schemas.microsoft.com/office/drawing/2014/main" id="{957F5303-14B3-42CF-9924-FE76C73CC44E}"/>
            </a:ext>
          </a:extLst>
        </xdr:cNvPr>
        <xdr:cNvSpPr txBox="1"/>
      </xdr:nvSpPr>
      <xdr:spPr>
        <a:xfrm>
          <a:off x="16357600"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125549</xdr:rowOff>
    </xdr:from>
    <xdr:to>
      <xdr:col>81</xdr:col>
      <xdr:colOff>101600</xdr:colOff>
      <xdr:row>61</xdr:row>
      <xdr:rowOff>55699</xdr:rowOff>
    </xdr:to>
    <xdr:sp macro="" textlink="">
      <xdr:nvSpPr>
        <xdr:cNvPr id="447" name="楕円 446">
          <a:extLst>
            <a:ext uri="{FF2B5EF4-FFF2-40B4-BE49-F238E27FC236}">
              <a16:creationId xmlns:a16="http://schemas.microsoft.com/office/drawing/2014/main" id="{CACE44BA-9C7A-4C26-95E0-FD701A8F9B78}"/>
            </a:ext>
          </a:extLst>
        </xdr:cNvPr>
        <xdr:cNvSpPr/>
      </xdr:nvSpPr>
      <xdr:spPr>
        <a:xfrm>
          <a:off x="15430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160020</xdr:rowOff>
    </xdr:from>
    <xdr:to>
      <xdr:col>85</xdr:col>
      <xdr:colOff>127000</xdr:colOff>
      <xdr:row>61</xdr:row>
      <xdr:rowOff>4899</xdr:rowOff>
    </xdr:to>
    <xdr:cxnSp macro="">
      <xdr:nvCxnSpPr>
        <xdr:cNvPr id="448" name="直線コネクタ 447">
          <a:extLst>
            <a:ext uri="{FF2B5EF4-FFF2-40B4-BE49-F238E27FC236}">
              <a16:creationId xmlns:a16="http://schemas.microsoft.com/office/drawing/2014/main" id="{B5F920A8-8F94-4E81-BEE8-6D3F2ABA9670}"/>
            </a:ext>
          </a:extLst>
        </xdr:cNvPr>
        <xdr:cNvCxnSpPr/>
      </xdr:nvCxnSpPr>
      <xdr:spPr>
        <a:xfrm flipV="1">
          <a:off x="15481300" y="10447020"/>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86360</xdr:rowOff>
    </xdr:from>
    <xdr:to>
      <xdr:col>76</xdr:col>
      <xdr:colOff>165100</xdr:colOff>
      <xdr:row>61</xdr:row>
      <xdr:rowOff>16510</xdr:rowOff>
    </xdr:to>
    <xdr:sp macro="" textlink="">
      <xdr:nvSpPr>
        <xdr:cNvPr id="449" name="楕円 448">
          <a:extLst>
            <a:ext uri="{FF2B5EF4-FFF2-40B4-BE49-F238E27FC236}">
              <a16:creationId xmlns:a16="http://schemas.microsoft.com/office/drawing/2014/main" id="{2F473F35-6D48-4408-9173-B61ACD32255F}"/>
            </a:ext>
          </a:extLst>
        </xdr:cNvPr>
        <xdr:cNvSpPr/>
      </xdr:nvSpPr>
      <xdr:spPr>
        <a:xfrm>
          <a:off x="14541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137160</xdr:rowOff>
    </xdr:from>
    <xdr:to>
      <xdr:col>81</xdr:col>
      <xdr:colOff>50800</xdr:colOff>
      <xdr:row>61</xdr:row>
      <xdr:rowOff>4899</xdr:rowOff>
    </xdr:to>
    <xdr:cxnSp macro="">
      <xdr:nvCxnSpPr>
        <xdr:cNvPr id="450" name="直線コネクタ 449">
          <a:extLst>
            <a:ext uri="{FF2B5EF4-FFF2-40B4-BE49-F238E27FC236}">
              <a16:creationId xmlns:a16="http://schemas.microsoft.com/office/drawing/2014/main" id="{A5DAC2AA-76DE-44B6-BCC9-3BADE2B482BC}"/>
            </a:ext>
          </a:extLst>
        </xdr:cNvPr>
        <xdr:cNvCxnSpPr/>
      </xdr:nvCxnSpPr>
      <xdr:spPr>
        <a:xfrm>
          <a:off x="14592300" y="1042416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45538</xdr:rowOff>
    </xdr:from>
    <xdr:to>
      <xdr:col>72</xdr:col>
      <xdr:colOff>38100</xdr:colOff>
      <xdr:row>60</xdr:row>
      <xdr:rowOff>147138</xdr:rowOff>
    </xdr:to>
    <xdr:sp macro="" textlink="">
      <xdr:nvSpPr>
        <xdr:cNvPr id="451" name="楕円 450">
          <a:extLst>
            <a:ext uri="{FF2B5EF4-FFF2-40B4-BE49-F238E27FC236}">
              <a16:creationId xmlns:a16="http://schemas.microsoft.com/office/drawing/2014/main" id="{18980703-78F0-45E4-880E-461824EBBA01}"/>
            </a:ext>
          </a:extLst>
        </xdr:cNvPr>
        <xdr:cNvSpPr/>
      </xdr:nvSpPr>
      <xdr:spPr>
        <a:xfrm>
          <a:off x="136525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96338</xdr:rowOff>
    </xdr:from>
    <xdr:to>
      <xdr:col>76</xdr:col>
      <xdr:colOff>114300</xdr:colOff>
      <xdr:row>60</xdr:row>
      <xdr:rowOff>137160</xdr:rowOff>
    </xdr:to>
    <xdr:cxnSp macro="">
      <xdr:nvCxnSpPr>
        <xdr:cNvPr id="452" name="直線コネクタ 451">
          <a:extLst>
            <a:ext uri="{FF2B5EF4-FFF2-40B4-BE49-F238E27FC236}">
              <a16:creationId xmlns:a16="http://schemas.microsoft.com/office/drawing/2014/main" id="{DB7BE4DC-72D9-4B02-97E5-51EA596B439D}"/>
            </a:ext>
          </a:extLst>
        </xdr:cNvPr>
        <xdr:cNvCxnSpPr/>
      </xdr:nvCxnSpPr>
      <xdr:spPr>
        <a:xfrm>
          <a:off x="13703300" y="1038333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68399</xdr:rowOff>
    </xdr:from>
    <xdr:to>
      <xdr:col>67</xdr:col>
      <xdr:colOff>101600</xdr:colOff>
      <xdr:row>60</xdr:row>
      <xdr:rowOff>169999</xdr:rowOff>
    </xdr:to>
    <xdr:sp macro="" textlink="">
      <xdr:nvSpPr>
        <xdr:cNvPr id="453" name="楕円 452">
          <a:extLst>
            <a:ext uri="{FF2B5EF4-FFF2-40B4-BE49-F238E27FC236}">
              <a16:creationId xmlns:a16="http://schemas.microsoft.com/office/drawing/2014/main" id="{77B232EA-50E7-4B5C-9C35-AEF481B4618F}"/>
            </a:ext>
          </a:extLst>
        </xdr:cNvPr>
        <xdr:cNvSpPr/>
      </xdr:nvSpPr>
      <xdr:spPr>
        <a:xfrm>
          <a:off x="12763500" y="1035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96338</xdr:rowOff>
    </xdr:from>
    <xdr:to>
      <xdr:col>71</xdr:col>
      <xdr:colOff>177800</xdr:colOff>
      <xdr:row>60</xdr:row>
      <xdr:rowOff>119199</xdr:rowOff>
    </xdr:to>
    <xdr:cxnSp macro="">
      <xdr:nvCxnSpPr>
        <xdr:cNvPr id="454" name="直線コネクタ 453">
          <a:extLst>
            <a:ext uri="{FF2B5EF4-FFF2-40B4-BE49-F238E27FC236}">
              <a16:creationId xmlns:a16="http://schemas.microsoft.com/office/drawing/2014/main" id="{AA7D6C63-E4BB-40B1-B79C-9C25DFD26709}"/>
            </a:ext>
          </a:extLst>
        </xdr:cNvPr>
        <xdr:cNvCxnSpPr/>
      </xdr:nvCxnSpPr>
      <xdr:spPr>
        <a:xfrm flipV="1">
          <a:off x="12814300" y="10383338"/>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D4230A56-3FBC-46F1-AC71-4ECEF4B78B39}"/>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62F54B72-6A1E-4D2A-BE5F-60ACD93CC61E}"/>
            </a:ext>
          </a:extLst>
        </xdr:cNvPr>
        <xdr:cNvSpPr txBox="1"/>
      </xdr:nvSpPr>
      <xdr:spPr>
        <a:xfrm>
          <a:off x="14389744" y="1007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2313F9FE-11BE-4F78-84FF-0901BEA58BEA}"/>
            </a:ext>
          </a:extLst>
        </xdr:cNvPr>
        <xdr:cNvSpPr txBox="1"/>
      </xdr:nvSpPr>
      <xdr:spPr>
        <a:xfrm>
          <a:off x="135007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18B245A1-8BB9-4516-8EDC-A9FD83E68B4F}"/>
            </a:ext>
          </a:extLst>
        </xdr:cNvPr>
        <xdr:cNvSpPr txBox="1"/>
      </xdr:nvSpPr>
      <xdr:spPr>
        <a:xfrm>
          <a:off x="126117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46826</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BCD0AE47-5707-4BFB-AF43-984B64EC9137}"/>
            </a:ext>
          </a:extLst>
        </xdr:cNvPr>
        <xdr:cNvSpPr txBox="1"/>
      </xdr:nvSpPr>
      <xdr:spPr>
        <a:xfrm>
          <a:off x="152660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7637</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124F22AA-7E24-485D-A1C1-6E13DD2D99A3}"/>
            </a:ext>
          </a:extLst>
        </xdr:cNvPr>
        <xdr:cNvSpPr txBox="1"/>
      </xdr:nvSpPr>
      <xdr:spPr>
        <a:xfrm>
          <a:off x="143897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138265</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C7D3F7E6-AF56-42CF-8CDB-937C6AD79403}"/>
            </a:ext>
          </a:extLst>
        </xdr:cNvPr>
        <xdr:cNvSpPr txBox="1"/>
      </xdr:nvSpPr>
      <xdr:spPr>
        <a:xfrm>
          <a:off x="135007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161126</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943323C4-10D4-49F9-A0ED-3C8FE7EDB0B9}"/>
            </a:ext>
          </a:extLst>
        </xdr:cNvPr>
        <xdr:cNvSpPr txBox="1"/>
      </xdr:nvSpPr>
      <xdr:spPr>
        <a:xfrm>
          <a:off x="12611744" y="104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2103B1E0-B30E-44D6-BDA9-67BF42C5EA6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57702669-7263-4863-B952-E98F3AE4F44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AB3D127B-C1B8-4FFC-BBE8-FA02E702535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EF461A6C-BE31-4EC7-AE30-3354590841F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41F7385E-9FE8-477E-B348-34CA72571CA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4A62DD45-DE89-4168-B8A4-3D2F257E33F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658B86DF-3C0F-415C-83BA-6DC17A88FC7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CF5F6458-D3BC-4321-AA78-12CBCB915CC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F6A91B82-BAD2-42BF-A2FD-40BFF20D99C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0EC355E1-9A08-4B48-982E-998203DF59A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0CC169A4-51C9-41B0-87CF-B0486AF6A7C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6FABC022-D93D-40F4-8952-68BF84193264}"/>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5CDAD8C7-A49E-437C-80D6-2BFAC7811B45}"/>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9BD93BBD-A300-44E8-938B-7FADD8A3A47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DAC3EFBB-6CBE-4043-98FF-8DB1EEF8D42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4A52BA82-8B1A-4803-858A-4C942DC1C22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2C7C8B46-A402-48CB-9C8F-726E77373F9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1E3A9D97-2AB1-467E-88FB-A22C9B05344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C8E8CB61-9C60-4F63-AAE5-D8480E46A8AB}"/>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84B04939-CE70-41F4-A025-623B5848C31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BB68EC2E-A44E-4DBF-AEA1-E437E400144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53E79D88-C9A8-4523-9F7A-E0EB1847FEF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77AD7178-9822-457E-B8F0-4C72586D4A1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6" name="直線コネクタ 485">
          <a:extLst>
            <a:ext uri="{FF2B5EF4-FFF2-40B4-BE49-F238E27FC236}">
              <a16:creationId xmlns:a16="http://schemas.microsoft.com/office/drawing/2014/main" id="{B6CD0E53-C215-4169-A8E5-61E6BACDFCA7}"/>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0DBBBCF9-E710-4570-AF65-0BD741554C42}"/>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8" name="直線コネクタ 487">
          <a:extLst>
            <a:ext uri="{FF2B5EF4-FFF2-40B4-BE49-F238E27FC236}">
              <a16:creationId xmlns:a16="http://schemas.microsoft.com/office/drawing/2014/main" id="{E8CB8A54-FE07-4B00-AB21-D0C3E9A71F87}"/>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EB389041-28C8-43DE-81C0-3FB6EBE4A490}"/>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90" name="直線コネクタ 489">
          <a:extLst>
            <a:ext uri="{FF2B5EF4-FFF2-40B4-BE49-F238E27FC236}">
              <a16:creationId xmlns:a16="http://schemas.microsoft.com/office/drawing/2014/main" id="{C8143804-6FFA-49FF-8AE7-CEE019F5DA36}"/>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13352</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1BC0DF3B-91B7-4862-925E-BFDCFFB6630A}"/>
            </a:ext>
          </a:extLst>
        </xdr:cNvPr>
        <xdr:cNvSpPr txBox="1"/>
      </xdr:nvSpPr>
      <xdr:spPr>
        <a:xfrm>
          <a:off x="22199600" y="10643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92" name="フローチャート: 判断 491">
          <a:extLst>
            <a:ext uri="{FF2B5EF4-FFF2-40B4-BE49-F238E27FC236}">
              <a16:creationId xmlns:a16="http://schemas.microsoft.com/office/drawing/2014/main" id="{1F445425-64E4-4CC9-AB08-712673C54302}"/>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93" name="フローチャート: 判断 492">
          <a:extLst>
            <a:ext uri="{FF2B5EF4-FFF2-40B4-BE49-F238E27FC236}">
              <a16:creationId xmlns:a16="http://schemas.microsoft.com/office/drawing/2014/main" id="{B2B7DAD7-35CA-459A-9401-F28114274F05}"/>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4" name="フローチャート: 判断 493">
          <a:extLst>
            <a:ext uri="{FF2B5EF4-FFF2-40B4-BE49-F238E27FC236}">
              <a16:creationId xmlns:a16="http://schemas.microsoft.com/office/drawing/2014/main" id="{46614C74-D338-4AB4-8E01-62518D8FC995}"/>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95" name="フローチャート: 判断 494">
          <a:extLst>
            <a:ext uri="{FF2B5EF4-FFF2-40B4-BE49-F238E27FC236}">
              <a16:creationId xmlns:a16="http://schemas.microsoft.com/office/drawing/2014/main" id="{CC27A157-927D-49BD-8849-19C886190692}"/>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96" name="フローチャート: 判断 495">
          <a:extLst>
            <a:ext uri="{FF2B5EF4-FFF2-40B4-BE49-F238E27FC236}">
              <a16:creationId xmlns:a16="http://schemas.microsoft.com/office/drawing/2014/main" id="{1619E8B5-0D33-44EA-92E3-A9C3A694F1F9}"/>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D92166D8-112B-475E-A4AA-10352F3F83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F70754E-8895-40B4-871E-DEC14747960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746C6BA1-D206-45FC-95E1-7E32AAE346C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1EEE0F6D-7B76-491E-B63F-4CB1B070449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75802F4D-2C7D-4703-913A-1392349ABD1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114935</xdr:rowOff>
    </xdr:from>
    <xdr:to>
      <xdr:col>116</xdr:col>
      <xdr:colOff>114300</xdr:colOff>
      <xdr:row>61</xdr:row>
      <xdr:rowOff>45085</xdr:rowOff>
    </xdr:to>
    <xdr:sp macro="" textlink="">
      <xdr:nvSpPr>
        <xdr:cNvPr id="502" name="楕円 501">
          <a:extLst>
            <a:ext uri="{FF2B5EF4-FFF2-40B4-BE49-F238E27FC236}">
              <a16:creationId xmlns:a16="http://schemas.microsoft.com/office/drawing/2014/main" id="{0766291D-40E5-4FD3-B94A-5D5C8C3EA695}"/>
            </a:ext>
          </a:extLst>
        </xdr:cNvPr>
        <xdr:cNvSpPr/>
      </xdr:nvSpPr>
      <xdr:spPr>
        <a:xfrm>
          <a:off x="221107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137812</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BA37E8A2-7B9F-4A23-B1DE-332A2BE10E18}"/>
            </a:ext>
          </a:extLst>
        </xdr:cNvPr>
        <xdr:cNvSpPr txBox="1"/>
      </xdr:nvSpPr>
      <xdr:spPr>
        <a:xfrm>
          <a:off x="22199600" y="10253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130175</xdr:rowOff>
    </xdr:from>
    <xdr:to>
      <xdr:col>112</xdr:col>
      <xdr:colOff>38100</xdr:colOff>
      <xdr:row>61</xdr:row>
      <xdr:rowOff>60325</xdr:rowOff>
    </xdr:to>
    <xdr:sp macro="" textlink="">
      <xdr:nvSpPr>
        <xdr:cNvPr id="504" name="楕円 503">
          <a:extLst>
            <a:ext uri="{FF2B5EF4-FFF2-40B4-BE49-F238E27FC236}">
              <a16:creationId xmlns:a16="http://schemas.microsoft.com/office/drawing/2014/main" id="{AD872006-8365-4D49-81AD-14A921CBC0F2}"/>
            </a:ext>
          </a:extLst>
        </xdr:cNvPr>
        <xdr:cNvSpPr/>
      </xdr:nvSpPr>
      <xdr:spPr>
        <a:xfrm>
          <a:off x="212725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165735</xdr:rowOff>
    </xdr:from>
    <xdr:to>
      <xdr:col>116</xdr:col>
      <xdr:colOff>63500</xdr:colOff>
      <xdr:row>61</xdr:row>
      <xdr:rowOff>9525</xdr:rowOff>
    </xdr:to>
    <xdr:cxnSp macro="">
      <xdr:nvCxnSpPr>
        <xdr:cNvPr id="505" name="直線コネクタ 504">
          <a:extLst>
            <a:ext uri="{FF2B5EF4-FFF2-40B4-BE49-F238E27FC236}">
              <a16:creationId xmlns:a16="http://schemas.microsoft.com/office/drawing/2014/main" id="{B70A13AC-6344-4798-BB81-FE5CED9CC030}"/>
            </a:ext>
          </a:extLst>
        </xdr:cNvPr>
        <xdr:cNvCxnSpPr/>
      </xdr:nvCxnSpPr>
      <xdr:spPr>
        <a:xfrm flipV="1">
          <a:off x="21323300" y="1045273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143510</xdr:rowOff>
    </xdr:from>
    <xdr:to>
      <xdr:col>107</xdr:col>
      <xdr:colOff>101600</xdr:colOff>
      <xdr:row>61</xdr:row>
      <xdr:rowOff>73660</xdr:rowOff>
    </xdr:to>
    <xdr:sp macro="" textlink="">
      <xdr:nvSpPr>
        <xdr:cNvPr id="506" name="楕円 505">
          <a:extLst>
            <a:ext uri="{FF2B5EF4-FFF2-40B4-BE49-F238E27FC236}">
              <a16:creationId xmlns:a16="http://schemas.microsoft.com/office/drawing/2014/main" id="{9C3A499E-9121-401D-B221-9098B74AFE25}"/>
            </a:ext>
          </a:extLst>
        </xdr:cNvPr>
        <xdr:cNvSpPr/>
      </xdr:nvSpPr>
      <xdr:spPr>
        <a:xfrm>
          <a:off x="20383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9525</xdr:rowOff>
    </xdr:from>
    <xdr:to>
      <xdr:col>111</xdr:col>
      <xdr:colOff>177800</xdr:colOff>
      <xdr:row>61</xdr:row>
      <xdr:rowOff>22860</xdr:rowOff>
    </xdr:to>
    <xdr:cxnSp macro="">
      <xdr:nvCxnSpPr>
        <xdr:cNvPr id="507" name="直線コネクタ 506">
          <a:extLst>
            <a:ext uri="{FF2B5EF4-FFF2-40B4-BE49-F238E27FC236}">
              <a16:creationId xmlns:a16="http://schemas.microsoft.com/office/drawing/2014/main" id="{A7967E56-81EB-46AD-8B3A-B5252A38A6D4}"/>
            </a:ext>
          </a:extLst>
        </xdr:cNvPr>
        <xdr:cNvCxnSpPr/>
      </xdr:nvCxnSpPr>
      <xdr:spPr>
        <a:xfrm flipV="1">
          <a:off x="20434300" y="104679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162560</xdr:rowOff>
    </xdr:from>
    <xdr:to>
      <xdr:col>102</xdr:col>
      <xdr:colOff>165100</xdr:colOff>
      <xdr:row>61</xdr:row>
      <xdr:rowOff>92710</xdr:rowOff>
    </xdr:to>
    <xdr:sp macro="" textlink="">
      <xdr:nvSpPr>
        <xdr:cNvPr id="508" name="楕円 507">
          <a:extLst>
            <a:ext uri="{FF2B5EF4-FFF2-40B4-BE49-F238E27FC236}">
              <a16:creationId xmlns:a16="http://schemas.microsoft.com/office/drawing/2014/main" id="{D1303E7B-C719-4090-81A7-CB7B69227CC2}"/>
            </a:ext>
          </a:extLst>
        </xdr:cNvPr>
        <xdr:cNvSpPr/>
      </xdr:nvSpPr>
      <xdr:spPr>
        <a:xfrm>
          <a:off x="19494500" y="1044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22860</xdr:rowOff>
    </xdr:from>
    <xdr:to>
      <xdr:col>107</xdr:col>
      <xdr:colOff>50800</xdr:colOff>
      <xdr:row>61</xdr:row>
      <xdr:rowOff>41910</xdr:rowOff>
    </xdr:to>
    <xdr:cxnSp macro="">
      <xdr:nvCxnSpPr>
        <xdr:cNvPr id="509" name="直線コネクタ 508">
          <a:extLst>
            <a:ext uri="{FF2B5EF4-FFF2-40B4-BE49-F238E27FC236}">
              <a16:creationId xmlns:a16="http://schemas.microsoft.com/office/drawing/2014/main" id="{3302F2DB-41E1-403D-8C06-B3C575BC85A9}"/>
            </a:ext>
          </a:extLst>
        </xdr:cNvPr>
        <xdr:cNvCxnSpPr/>
      </xdr:nvCxnSpPr>
      <xdr:spPr>
        <a:xfrm flipV="1">
          <a:off x="19545300" y="1048131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6350</xdr:rowOff>
    </xdr:from>
    <xdr:to>
      <xdr:col>98</xdr:col>
      <xdr:colOff>38100</xdr:colOff>
      <xdr:row>61</xdr:row>
      <xdr:rowOff>107950</xdr:rowOff>
    </xdr:to>
    <xdr:sp macro="" textlink="">
      <xdr:nvSpPr>
        <xdr:cNvPr id="510" name="楕円 509">
          <a:extLst>
            <a:ext uri="{FF2B5EF4-FFF2-40B4-BE49-F238E27FC236}">
              <a16:creationId xmlns:a16="http://schemas.microsoft.com/office/drawing/2014/main" id="{14FAAC76-F4D3-48C8-8FD6-ACE207F15A1A}"/>
            </a:ext>
          </a:extLst>
        </xdr:cNvPr>
        <xdr:cNvSpPr/>
      </xdr:nvSpPr>
      <xdr:spPr>
        <a:xfrm>
          <a:off x="18605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41910</xdr:rowOff>
    </xdr:from>
    <xdr:to>
      <xdr:col>102</xdr:col>
      <xdr:colOff>114300</xdr:colOff>
      <xdr:row>61</xdr:row>
      <xdr:rowOff>57150</xdr:rowOff>
    </xdr:to>
    <xdr:cxnSp macro="">
      <xdr:nvCxnSpPr>
        <xdr:cNvPr id="511" name="直線コネクタ 510">
          <a:extLst>
            <a:ext uri="{FF2B5EF4-FFF2-40B4-BE49-F238E27FC236}">
              <a16:creationId xmlns:a16="http://schemas.microsoft.com/office/drawing/2014/main" id="{9E4CB189-0DDD-47D6-8D19-625239F641E9}"/>
            </a:ext>
          </a:extLst>
        </xdr:cNvPr>
        <xdr:cNvCxnSpPr/>
      </xdr:nvCxnSpPr>
      <xdr:spPr>
        <a:xfrm flipV="1">
          <a:off x="18656300" y="105003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129557</xdr:rowOff>
    </xdr:from>
    <xdr:ext cx="469744" cy="259045"/>
    <xdr:sp macro="" textlink="">
      <xdr:nvSpPr>
        <xdr:cNvPr id="512" name="n_1aveValue【保健センター・保健所】&#10;一人当たり面積">
          <a:extLst>
            <a:ext uri="{FF2B5EF4-FFF2-40B4-BE49-F238E27FC236}">
              <a16:creationId xmlns:a16="http://schemas.microsoft.com/office/drawing/2014/main" id="{82FC4467-0C08-4769-8830-62F52359FEA2}"/>
            </a:ext>
          </a:extLst>
        </xdr:cNvPr>
        <xdr:cNvSpPr txBox="1"/>
      </xdr:nvSpPr>
      <xdr:spPr>
        <a:xfrm>
          <a:off x="2107572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121937</xdr:rowOff>
    </xdr:from>
    <xdr:ext cx="469744" cy="259045"/>
    <xdr:sp macro="" textlink="">
      <xdr:nvSpPr>
        <xdr:cNvPr id="513" name="n_2aveValue【保健センター・保健所】&#10;一人当たり面積">
          <a:extLst>
            <a:ext uri="{FF2B5EF4-FFF2-40B4-BE49-F238E27FC236}">
              <a16:creationId xmlns:a16="http://schemas.microsoft.com/office/drawing/2014/main" id="{27169F1F-9D10-4C38-A039-3E14939ACC1A}"/>
            </a:ext>
          </a:extLst>
        </xdr:cNvPr>
        <xdr:cNvSpPr txBox="1"/>
      </xdr:nvSpPr>
      <xdr:spPr>
        <a:xfrm>
          <a:off x="20199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133367</xdr:rowOff>
    </xdr:from>
    <xdr:ext cx="469744" cy="259045"/>
    <xdr:sp macro="" textlink="">
      <xdr:nvSpPr>
        <xdr:cNvPr id="514" name="n_3aveValue【保健センター・保健所】&#10;一人当たり面積">
          <a:extLst>
            <a:ext uri="{FF2B5EF4-FFF2-40B4-BE49-F238E27FC236}">
              <a16:creationId xmlns:a16="http://schemas.microsoft.com/office/drawing/2014/main" id="{424BCCDC-43C5-482C-883C-E6AD5CC39753}"/>
            </a:ext>
          </a:extLst>
        </xdr:cNvPr>
        <xdr:cNvSpPr txBox="1"/>
      </xdr:nvSpPr>
      <xdr:spPr>
        <a:xfrm>
          <a:off x="19310427" y="1076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165752</xdr:rowOff>
    </xdr:from>
    <xdr:ext cx="469744" cy="259045"/>
    <xdr:sp macro="" textlink="">
      <xdr:nvSpPr>
        <xdr:cNvPr id="515" name="n_4aveValue【保健センター・保健所】&#10;一人当たり面積">
          <a:extLst>
            <a:ext uri="{FF2B5EF4-FFF2-40B4-BE49-F238E27FC236}">
              <a16:creationId xmlns:a16="http://schemas.microsoft.com/office/drawing/2014/main" id="{76683CB7-9238-4FD9-8CC5-DC8CC18689F6}"/>
            </a:ext>
          </a:extLst>
        </xdr:cNvPr>
        <xdr:cNvSpPr txBox="1"/>
      </xdr:nvSpPr>
      <xdr:spPr>
        <a:xfrm>
          <a:off x="18421427"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76852</xdr:rowOff>
    </xdr:from>
    <xdr:ext cx="469744" cy="259045"/>
    <xdr:sp macro="" textlink="">
      <xdr:nvSpPr>
        <xdr:cNvPr id="516" name="n_1mainValue【保健センター・保健所】&#10;一人当たり面積">
          <a:extLst>
            <a:ext uri="{FF2B5EF4-FFF2-40B4-BE49-F238E27FC236}">
              <a16:creationId xmlns:a16="http://schemas.microsoft.com/office/drawing/2014/main" id="{7CE89645-897A-46E9-AB22-2A5B21F34F3E}"/>
            </a:ext>
          </a:extLst>
        </xdr:cNvPr>
        <xdr:cNvSpPr txBox="1"/>
      </xdr:nvSpPr>
      <xdr:spPr>
        <a:xfrm>
          <a:off x="21075727" y="101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90187</xdr:rowOff>
    </xdr:from>
    <xdr:ext cx="469744" cy="259045"/>
    <xdr:sp macro="" textlink="">
      <xdr:nvSpPr>
        <xdr:cNvPr id="517" name="n_2mainValue【保健センター・保健所】&#10;一人当たり面積">
          <a:extLst>
            <a:ext uri="{FF2B5EF4-FFF2-40B4-BE49-F238E27FC236}">
              <a16:creationId xmlns:a16="http://schemas.microsoft.com/office/drawing/2014/main" id="{D557010D-F9E2-42BC-8060-585BE07A6F8F}"/>
            </a:ext>
          </a:extLst>
        </xdr:cNvPr>
        <xdr:cNvSpPr txBox="1"/>
      </xdr:nvSpPr>
      <xdr:spPr>
        <a:xfrm>
          <a:off x="201994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109237</xdr:rowOff>
    </xdr:from>
    <xdr:ext cx="469744" cy="259045"/>
    <xdr:sp macro="" textlink="">
      <xdr:nvSpPr>
        <xdr:cNvPr id="518" name="n_3mainValue【保健センター・保健所】&#10;一人当たり面積">
          <a:extLst>
            <a:ext uri="{FF2B5EF4-FFF2-40B4-BE49-F238E27FC236}">
              <a16:creationId xmlns:a16="http://schemas.microsoft.com/office/drawing/2014/main" id="{B269EE82-08A8-4979-8593-0A38BCCCC886}"/>
            </a:ext>
          </a:extLst>
        </xdr:cNvPr>
        <xdr:cNvSpPr txBox="1"/>
      </xdr:nvSpPr>
      <xdr:spPr>
        <a:xfrm>
          <a:off x="19310427" y="1022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124477</xdr:rowOff>
    </xdr:from>
    <xdr:ext cx="469744" cy="259045"/>
    <xdr:sp macro="" textlink="">
      <xdr:nvSpPr>
        <xdr:cNvPr id="519" name="n_4mainValue【保健センター・保健所】&#10;一人当たり面積">
          <a:extLst>
            <a:ext uri="{FF2B5EF4-FFF2-40B4-BE49-F238E27FC236}">
              <a16:creationId xmlns:a16="http://schemas.microsoft.com/office/drawing/2014/main" id="{0C7B79C1-E477-4275-B4D0-6C1800D20AD6}"/>
            </a:ext>
          </a:extLst>
        </xdr:cNvPr>
        <xdr:cNvSpPr txBox="1"/>
      </xdr:nvSpPr>
      <xdr:spPr>
        <a:xfrm>
          <a:off x="184214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29A54DBE-FD4C-4754-9A20-E7873A26718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07E67FBB-8D06-48E1-8A9E-B1FA62020DE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B7C04558-3D25-490C-A523-CE5009E779C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D426077D-C431-4D13-A914-E79AD9A7479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6655A466-BB21-42ED-937C-64C8C5EA28F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09B59CC3-5C5D-488B-A3D3-9D6A92BF2B5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738C1142-51BA-499A-8F11-26D2FCDB41B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47BFA04D-A6FA-4493-8DDD-285FF49BBB7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3167B9D6-426F-49C6-907D-80F3E9CD883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AB8FB832-0309-4671-82B0-027DFE09F85C}"/>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929B9302-F11C-4A99-A110-38343F010F3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0B7AFEB5-0456-4560-9AEE-467CD38B08E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D354371D-FED7-4E3D-8135-772B6B0EF4F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CE5DE9AB-E78A-4308-BC42-DB0E60F50793}"/>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C0A239C5-5E35-48D1-9C75-EEB9215E828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2D81C325-2463-44C0-B15F-519DC7F8F78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ECAC4ADB-70C6-47D9-AE1E-96E38955C24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2E48A80A-D566-4470-BFB5-A296F3C588F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9F844F21-B726-417C-B1B2-A64DAF2D3F3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E632D80E-0810-47AA-802A-7279336E9E7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A463CEF7-6879-4F2C-A243-6315E9CE969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C3B83091-9C4B-40E6-9E5F-CF1285C3023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555CCAA6-7A95-441A-A3DD-D6518FA8D2F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99A468DD-AC90-4C5C-92B7-88523D0B8EA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6B5E3BE0-5A44-4E94-9B45-C4B9D16878F8}"/>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7B01D8D2-B6DE-4C1A-9F56-A80BE8F8D1CA}"/>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090F3E1A-1124-47EB-96AE-125ABBCF2B91}"/>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C6EC7830-9039-41A2-A69D-3E0C2E01F673}"/>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1361AEE2-8DF8-4271-8C39-20CA744DAD4A}"/>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C542D56B-FE29-441B-B16A-53B8CB23EA24}"/>
            </a:ext>
          </a:extLst>
        </xdr:cNvPr>
        <xdr:cNvSpPr txBox="1"/>
      </xdr:nvSpPr>
      <xdr:spPr>
        <a:xfrm>
          <a:off x="16357600" y="14068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0" name="フローチャート: 判断 549">
          <a:extLst>
            <a:ext uri="{FF2B5EF4-FFF2-40B4-BE49-F238E27FC236}">
              <a16:creationId xmlns:a16="http://schemas.microsoft.com/office/drawing/2014/main" id="{F743047E-4FD5-4EA3-8646-B451117476E7}"/>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1" name="フローチャート: 判断 550">
          <a:extLst>
            <a:ext uri="{FF2B5EF4-FFF2-40B4-BE49-F238E27FC236}">
              <a16:creationId xmlns:a16="http://schemas.microsoft.com/office/drawing/2014/main" id="{AD8CF649-5C92-4917-A921-A0F7FBA3B689}"/>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2" name="フローチャート: 判断 551">
          <a:extLst>
            <a:ext uri="{FF2B5EF4-FFF2-40B4-BE49-F238E27FC236}">
              <a16:creationId xmlns:a16="http://schemas.microsoft.com/office/drawing/2014/main" id="{64E4C478-3ED8-4779-B5CE-33CDDD2BE66C}"/>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3" name="フローチャート: 判断 552">
          <a:extLst>
            <a:ext uri="{FF2B5EF4-FFF2-40B4-BE49-F238E27FC236}">
              <a16:creationId xmlns:a16="http://schemas.microsoft.com/office/drawing/2014/main" id="{9C1B413E-C703-444F-B829-80B02E739D2C}"/>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4" name="フローチャート: 判断 553">
          <a:extLst>
            <a:ext uri="{FF2B5EF4-FFF2-40B4-BE49-F238E27FC236}">
              <a16:creationId xmlns:a16="http://schemas.microsoft.com/office/drawing/2014/main" id="{89746D53-EA7A-47F5-828D-237AD71EAF45}"/>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14AD9F0E-0C54-48E1-8859-22B7FC4C0DC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D77BADCE-C73C-456B-BD65-C66923E5295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34FF2844-20AD-4A46-8986-E36332FBAF8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5B69582E-F191-4F53-B313-A44200549C8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E339667A-B1D2-4D3A-84A3-3CEA7E12B50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65405</xdr:rowOff>
    </xdr:from>
    <xdr:to>
      <xdr:col>85</xdr:col>
      <xdr:colOff>177800</xdr:colOff>
      <xdr:row>80</xdr:row>
      <xdr:rowOff>167005</xdr:rowOff>
    </xdr:to>
    <xdr:sp macro="" textlink="">
      <xdr:nvSpPr>
        <xdr:cNvPr id="560" name="楕円 559">
          <a:extLst>
            <a:ext uri="{FF2B5EF4-FFF2-40B4-BE49-F238E27FC236}">
              <a16:creationId xmlns:a16="http://schemas.microsoft.com/office/drawing/2014/main" id="{2D7D9138-055D-4D58-9379-A1442E9E55BA}"/>
            </a:ext>
          </a:extLst>
        </xdr:cNvPr>
        <xdr:cNvSpPr/>
      </xdr:nvSpPr>
      <xdr:spPr>
        <a:xfrm>
          <a:off x="16268700" y="1378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88282</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1B8CB1C5-1804-4CF6-A223-DD5A7189D87E}"/>
            </a:ext>
          </a:extLst>
        </xdr:cNvPr>
        <xdr:cNvSpPr txBox="1"/>
      </xdr:nvSpPr>
      <xdr:spPr>
        <a:xfrm>
          <a:off x="16357600"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17780</xdr:rowOff>
    </xdr:from>
    <xdr:to>
      <xdr:col>81</xdr:col>
      <xdr:colOff>101600</xdr:colOff>
      <xdr:row>81</xdr:row>
      <xdr:rowOff>119380</xdr:rowOff>
    </xdr:to>
    <xdr:sp macro="" textlink="">
      <xdr:nvSpPr>
        <xdr:cNvPr id="562" name="楕円 561">
          <a:extLst>
            <a:ext uri="{FF2B5EF4-FFF2-40B4-BE49-F238E27FC236}">
              <a16:creationId xmlns:a16="http://schemas.microsoft.com/office/drawing/2014/main" id="{5589173E-7F96-4629-8071-0A9799E29BE7}"/>
            </a:ext>
          </a:extLst>
        </xdr:cNvPr>
        <xdr:cNvSpPr/>
      </xdr:nvSpPr>
      <xdr:spPr>
        <a:xfrm>
          <a:off x="15430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116205</xdr:rowOff>
    </xdr:from>
    <xdr:to>
      <xdr:col>85</xdr:col>
      <xdr:colOff>127000</xdr:colOff>
      <xdr:row>81</xdr:row>
      <xdr:rowOff>68580</xdr:rowOff>
    </xdr:to>
    <xdr:cxnSp macro="">
      <xdr:nvCxnSpPr>
        <xdr:cNvPr id="563" name="直線コネクタ 562">
          <a:extLst>
            <a:ext uri="{FF2B5EF4-FFF2-40B4-BE49-F238E27FC236}">
              <a16:creationId xmlns:a16="http://schemas.microsoft.com/office/drawing/2014/main" id="{9E8DB4E1-435F-4199-BEE3-1E06804DBA8F}"/>
            </a:ext>
          </a:extLst>
        </xdr:cNvPr>
        <xdr:cNvCxnSpPr/>
      </xdr:nvCxnSpPr>
      <xdr:spPr>
        <a:xfrm flipV="1">
          <a:off x="15481300" y="13832205"/>
          <a:ext cx="8382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170180</xdr:rowOff>
    </xdr:from>
    <xdr:to>
      <xdr:col>76</xdr:col>
      <xdr:colOff>165100</xdr:colOff>
      <xdr:row>81</xdr:row>
      <xdr:rowOff>100330</xdr:rowOff>
    </xdr:to>
    <xdr:sp macro="" textlink="">
      <xdr:nvSpPr>
        <xdr:cNvPr id="564" name="楕円 563">
          <a:extLst>
            <a:ext uri="{FF2B5EF4-FFF2-40B4-BE49-F238E27FC236}">
              <a16:creationId xmlns:a16="http://schemas.microsoft.com/office/drawing/2014/main" id="{3D82A92B-3794-4742-ADD1-3745B7B7842E}"/>
            </a:ext>
          </a:extLst>
        </xdr:cNvPr>
        <xdr:cNvSpPr/>
      </xdr:nvSpPr>
      <xdr:spPr>
        <a:xfrm>
          <a:off x="14541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49530</xdr:rowOff>
    </xdr:from>
    <xdr:to>
      <xdr:col>81</xdr:col>
      <xdr:colOff>50800</xdr:colOff>
      <xdr:row>81</xdr:row>
      <xdr:rowOff>68580</xdr:rowOff>
    </xdr:to>
    <xdr:cxnSp macro="">
      <xdr:nvCxnSpPr>
        <xdr:cNvPr id="565" name="直線コネクタ 564">
          <a:extLst>
            <a:ext uri="{FF2B5EF4-FFF2-40B4-BE49-F238E27FC236}">
              <a16:creationId xmlns:a16="http://schemas.microsoft.com/office/drawing/2014/main" id="{C8DE0CF5-15BD-4D92-9C38-9B926078BDF5}"/>
            </a:ext>
          </a:extLst>
        </xdr:cNvPr>
        <xdr:cNvCxnSpPr/>
      </xdr:nvCxnSpPr>
      <xdr:spPr>
        <a:xfrm>
          <a:off x="14592300" y="139369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33020</xdr:rowOff>
    </xdr:from>
    <xdr:to>
      <xdr:col>72</xdr:col>
      <xdr:colOff>38100</xdr:colOff>
      <xdr:row>81</xdr:row>
      <xdr:rowOff>134620</xdr:rowOff>
    </xdr:to>
    <xdr:sp macro="" textlink="">
      <xdr:nvSpPr>
        <xdr:cNvPr id="566" name="楕円 565">
          <a:extLst>
            <a:ext uri="{FF2B5EF4-FFF2-40B4-BE49-F238E27FC236}">
              <a16:creationId xmlns:a16="http://schemas.microsoft.com/office/drawing/2014/main" id="{A3D96500-3BB5-48A7-9512-8D561153548A}"/>
            </a:ext>
          </a:extLst>
        </xdr:cNvPr>
        <xdr:cNvSpPr/>
      </xdr:nvSpPr>
      <xdr:spPr>
        <a:xfrm>
          <a:off x="13652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49530</xdr:rowOff>
    </xdr:from>
    <xdr:to>
      <xdr:col>76</xdr:col>
      <xdr:colOff>114300</xdr:colOff>
      <xdr:row>81</xdr:row>
      <xdr:rowOff>83820</xdr:rowOff>
    </xdr:to>
    <xdr:cxnSp macro="">
      <xdr:nvCxnSpPr>
        <xdr:cNvPr id="567" name="直線コネクタ 566">
          <a:extLst>
            <a:ext uri="{FF2B5EF4-FFF2-40B4-BE49-F238E27FC236}">
              <a16:creationId xmlns:a16="http://schemas.microsoft.com/office/drawing/2014/main" id="{4D26D40C-9ABD-40FF-BA4A-576462B01636}"/>
            </a:ext>
          </a:extLst>
        </xdr:cNvPr>
        <xdr:cNvCxnSpPr/>
      </xdr:nvCxnSpPr>
      <xdr:spPr>
        <a:xfrm flipV="1">
          <a:off x="13703300" y="139369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52070</xdr:rowOff>
    </xdr:from>
    <xdr:to>
      <xdr:col>67</xdr:col>
      <xdr:colOff>101600</xdr:colOff>
      <xdr:row>82</xdr:row>
      <xdr:rowOff>153670</xdr:rowOff>
    </xdr:to>
    <xdr:sp macro="" textlink="">
      <xdr:nvSpPr>
        <xdr:cNvPr id="568" name="楕円 567">
          <a:extLst>
            <a:ext uri="{FF2B5EF4-FFF2-40B4-BE49-F238E27FC236}">
              <a16:creationId xmlns:a16="http://schemas.microsoft.com/office/drawing/2014/main" id="{7D1401A3-DCD1-49B9-9C8E-5321BEDF6483}"/>
            </a:ext>
          </a:extLst>
        </xdr:cNvPr>
        <xdr:cNvSpPr/>
      </xdr:nvSpPr>
      <xdr:spPr>
        <a:xfrm>
          <a:off x="12763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83820</xdr:rowOff>
    </xdr:from>
    <xdr:to>
      <xdr:col>71</xdr:col>
      <xdr:colOff>177800</xdr:colOff>
      <xdr:row>82</xdr:row>
      <xdr:rowOff>102870</xdr:rowOff>
    </xdr:to>
    <xdr:cxnSp macro="">
      <xdr:nvCxnSpPr>
        <xdr:cNvPr id="569" name="直線コネクタ 568">
          <a:extLst>
            <a:ext uri="{FF2B5EF4-FFF2-40B4-BE49-F238E27FC236}">
              <a16:creationId xmlns:a16="http://schemas.microsoft.com/office/drawing/2014/main" id="{EF59AD91-06C4-4966-81FA-B493189B724A}"/>
            </a:ext>
          </a:extLst>
        </xdr:cNvPr>
        <xdr:cNvCxnSpPr/>
      </xdr:nvCxnSpPr>
      <xdr:spPr>
        <a:xfrm flipV="1">
          <a:off x="12814300" y="1397127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70" name="n_1aveValue【消防施設】&#10;有形固定資産減価償却率">
          <a:extLst>
            <a:ext uri="{FF2B5EF4-FFF2-40B4-BE49-F238E27FC236}">
              <a16:creationId xmlns:a16="http://schemas.microsoft.com/office/drawing/2014/main" id="{A4875A3A-3288-4D63-A989-C2EE65573BDC}"/>
            </a:ext>
          </a:extLst>
        </xdr:cNvPr>
        <xdr:cNvSpPr txBox="1"/>
      </xdr:nvSpPr>
      <xdr:spPr>
        <a:xfrm>
          <a:off x="15266044" y="1424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71" name="n_2aveValue【消防施設】&#10;有形固定資産減価償却率">
          <a:extLst>
            <a:ext uri="{FF2B5EF4-FFF2-40B4-BE49-F238E27FC236}">
              <a16:creationId xmlns:a16="http://schemas.microsoft.com/office/drawing/2014/main" id="{C2004179-89E8-4DE0-B3EE-955C73B2E62A}"/>
            </a:ext>
          </a:extLst>
        </xdr:cNvPr>
        <xdr:cNvSpPr txBox="1"/>
      </xdr:nvSpPr>
      <xdr:spPr>
        <a:xfrm>
          <a:off x="14389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2" name="n_3aveValue【消防施設】&#10;有形固定資産減価償却率">
          <a:extLst>
            <a:ext uri="{FF2B5EF4-FFF2-40B4-BE49-F238E27FC236}">
              <a16:creationId xmlns:a16="http://schemas.microsoft.com/office/drawing/2014/main" id="{94EF9446-E54C-4F6C-B68E-A42B1A084AFF}"/>
            </a:ext>
          </a:extLst>
        </xdr:cNvPr>
        <xdr:cNvSpPr txBox="1"/>
      </xdr:nvSpPr>
      <xdr:spPr>
        <a:xfrm>
          <a:off x="13500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573" name="n_4aveValue【消防施設】&#10;有形固定資産減価償却率">
          <a:extLst>
            <a:ext uri="{FF2B5EF4-FFF2-40B4-BE49-F238E27FC236}">
              <a16:creationId xmlns:a16="http://schemas.microsoft.com/office/drawing/2014/main" id="{53F05322-D7C9-4E4D-A50A-808510EFF1A1}"/>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135907</xdr:rowOff>
    </xdr:from>
    <xdr:ext cx="405111" cy="259045"/>
    <xdr:sp macro="" textlink="">
      <xdr:nvSpPr>
        <xdr:cNvPr id="574" name="n_1mainValue【消防施設】&#10;有形固定資産減価償却率">
          <a:extLst>
            <a:ext uri="{FF2B5EF4-FFF2-40B4-BE49-F238E27FC236}">
              <a16:creationId xmlns:a16="http://schemas.microsoft.com/office/drawing/2014/main" id="{34856007-1AC1-4BF0-B55C-5E1BB5A096FA}"/>
            </a:ext>
          </a:extLst>
        </xdr:cNvPr>
        <xdr:cNvSpPr txBox="1"/>
      </xdr:nvSpPr>
      <xdr:spPr>
        <a:xfrm>
          <a:off x="152660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116857</xdr:rowOff>
    </xdr:from>
    <xdr:ext cx="405111" cy="259045"/>
    <xdr:sp macro="" textlink="">
      <xdr:nvSpPr>
        <xdr:cNvPr id="575" name="n_2mainValue【消防施設】&#10;有形固定資産減価償却率">
          <a:extLst>
            <a:ext uri="{FF2B5EF4-FFF2-40B4-BE49-F238E27FC236}">
              <a16:creationId xmlns:a16="http://schemas.microsoft.com/office/drawing/2014/main" id="{32E89A23-12DF-4AFF-BE77-805D701BCBC7}"/>
            </a:ext>
          </a:extLst>
        </xdr:cNvPr>
        <xdr:cNvSpPr txBox="1"/>
      </xdr:nvSpPr>
      <xdr:spPr>
        <a:xfrm>
          <a:off x="14389744" y="1366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151147</xdr:rowOff>
    </xdr:from>
    <xdr:ext cx="405111" cy="259045"/>
    <xdr:sp macro="" textlink="">
      <xdr:nvSpPr>
        <xdr:cNvPr id="576" name="n_3mainValue【消防施設】&#10;有形固定資産減価償却率">
          <a:extLst>
            <a:ext uri="{FF2B5EF4-FFF2-40B4-BE49-F238E27FC236}">
              <a16:creationId xmlns:a16="http://schemas.microsoft.com/office/drawing/2014/main" id="{3F309050-BF32-49E6-AFAE-0FFD40C711BA}"/>
            </a:ext>
          </a:extLst>
        </xdr:cNvPr>
        <xdr:cNvSpPr txBox="1"/>
      </xdr:nvSpPr>
      <xdr:spPr>
        <a:xfrm>
          <a:off x="13500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144797</xdr:rowOff>
    </xdr:from>
    <xdr:ext cx="405111" cy="259045"/>
    <xdr:sp macro="" textlink="">
      <xdr:nvSpPr>
        <xdr:cNvPr id="577" name="n_4mainValue【消防施設】&#10;有形固定資産減価償却率">
          <a:extLst>
            <a:ext uri="{FF2B5EF4-FFF2-40B4-BE49-F238E27FC236}">
              <a16:creationId xmlns:a16="http://schemas.microsoft.com/office/drawing/2014/main" id="{5DDD226C-9D51-463E-BD7E-DA55BCD6ADE2}"/>
            </a:ext>
          </a:extLst>
        </xdr:cNvPr>
        <xdr:cNvSpPr txBox="1"/>
      </xdr:nvSpPr>
      <xdr:spPr>
        <a:xfrm>
          <a:off x="12611744" y="1420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E8559B8B-0500-4DE3-B6E9-FAA941D7301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E40D5565-9828-4CA9-B57A-E6C8286578C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7FEE445A-9F69-40D4-8366-535B0A8B328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1345053B-ADA8-4408-AA43-AECDFDD5E03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486EC28A-1363-4800-8406-1F5DA72EB36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CFF468A3-E239-45FD-958F-2BB5F785764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6851C17C-F08A-458F-B18B-EAFAAB324D3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C8387A88-EDF8-4365-9E91-B296990BA09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AD0095AF-2BCD-4E8F-90E4-AA3E7CD038F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9F75FE57-696B-4243-8766-D4174510A6C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E0AC736B-87F2-41C3-AF22-293FDD37305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D3D41B7F-A4E3-4CA4-B6FE-9244A1865186}"/>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30B9EC9E-4521-44AD-8F6E-F4A53C020447}"/>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634D4D46-78B0-43F5-B717-9BE8D76EC9A9}"/>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D7ABBEBD-A4DD-4116-B6F4-5183D190114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090391B8-DA4F-4154-82FE-02D9860AF31F}"/>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49909EC1-2279-41BD-9AB5-8D9C6D008B1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97B207BD-206E-4A28-97F1-3C4DC57B4A53}"/>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92CE6AAB-15F6-4860-8880-F97EC79FD13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59849E97-5AC7-4145-9EB0-19A6D6EC959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A3F1D713-6F7C-4F67-9954-625EB7FD1C2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9" name="テキスト ボックス 598">
          <a:extLst>
            <a:ext uri="{FF2B5EF4-FFF2-40B4-BE49-F238E27FC236}">
              <a16:creationId xmlns:a16="http://schemas.microsoft.com/office/drawing/2014/main" id="{3F43CB94-6184-41FE-AD1D-DB9DBB35F5FC}"/>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C3DDB89D-9F82-4294-AD25-715D37DAACD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1" name="テキスト ボックス 600">
          <a:extLst>
            <a:ext uri="{FF2B5EF4-FFF2-40B4-BE49-F238E27FC236}">
              <a16:creationId xmlns:a16="http://schemas.microsoft.com/office/drawing/2014/main" id="{0FD4BDF6-3B03-4C9B-9C5D-AB43E3A4EBF2}"/>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A872C798-0130-4A65-9075-7D53DFFAF4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C08C4AE9-8AFE-43DA-94D8-EEB9EDCC9E8B}"/>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4" name="【消防施設】&#10;一人当たり面積最小値テキスト">
          <a:extLst>
            <a:ext uri="{FF2B5EF4-FFF2-40B4-BE49-F238E27FC236}">
              <a16:creationId xmlns:a16="http://schemas.microsoft.com/office/drawing/2014/main" id="{1A76FAE8-C035-4AC9-99A9-632FAEC3AA46}"/>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6BC15E84-9C84-4EA8-8287-A752A6362C17}"/>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6" name="【消防施設】&#10;一人当たり面積最大値テキスト">
          <a:extLst>
            <a:ext uri="{FF2B5EF4-FFF2-40B4-BE49-F238E27FC236}">
              <a16:creationId xmlns:a16="http://schemas.microsoft.com/office/drawing/2014/main" id="{51C12C48-EAFF-4EB7-8B62-F1D40A37F272}"/>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935DD1C4-6613-4343-A17A-7200E0CF725D}"/>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608" name="【消防施設】&#10;一人当たり面積平均値テキスト">
          <a:extLst>
            <a:ext uri="{FF2B5EF4-FFF2-40B4-BE49-F238E27FC236}">
              <a16:creationId xmlns:a16="http://schemas.microsoft.com/office/drawing/2014/main" id="{0812B61F-0529-45AA-9795-CA369A659454}"/>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9" name="フローチャート: 判断 608">
          <a:extLst>
            <a:ext uri="{FF2B5EF4-FFF2-40B4-BE49-F238E27FC236}">
              <a16:creationId xmlns:a16="http://schemas.microsoft.com/office/drawing/2014/main" id="{D0633390-80F1-4900-BDC9-69834938D1E7}"/>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0" name="フローチャート: 判断 609">
          <a:extLst>
            <a:ext uri="{FF2B5EF4-FFF2-40B4-BE49-F238E27FC236}">
              <a16:creationId xmlns:a16="http://schemas.microsoft.com/office/drawing/2014/main" id="{91C04434-6510-4FA7-81BE-DD9E9FB5246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1" name="フローチャート: 判断 610">
          <a:extLst>
            <a:ext uri="{FF2B5EF4-FFF2-40B4-BE49-F238E27FC236}">
              <a16:creationId xmlns:a16="http://schemas.microsoft.com/office/drawing/2014/main" id="{00DAA732-2DB7-4A33-A1BD-1DD8771CC27D}"/>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2" name="フローチャート: 判断 611">
          <a:extLst>
            <a:ext uri="{FF2B5EF4-FFF2-40B4-BE49-F238E27FC236}">
              <a16:creationId xmlns:a16="http://schemas.microsoft.com/office/drawing/2014/main" id="{AA3287D4-26C5-4A6A-8E06-696172D22463}"/>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3" name="フローチャート: 判断 612">
          <a:extLst>
            <a:ext uri="{FF2B5EF4-FFF2-40B4-BE49-F238E27FC236}">
              <a16:creationId xmlns:a16="http://schemas.microsoft.com/office/drawing/2014/main" id="{5AFEF544-620B-4142-BA84-B67898D663D2}"/>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F612F728-0A1D-495C-B880-A323FDC2EF6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81D9EB35-C108-4FD2-BF9B-D62F35A66EA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0EA8BB83-3681-4034-8DB4-DBA7C658B36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81C9E0D7-444B-4440-806A-705DEDAE59A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58A208E0-2DC4-41F0-B7FA-70FC36D8C1D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94252</xdr:rowOff>
    </xdr:from>
    <xdr:to>
      <xdr:col>116</xdr:col>
      <xdr:colOff>114300</xdr:colOff>
      <xdr:row>87</xdr:row>
      <xdr:rowOff>24402</xdr:rowOff>
    </xdr:to>
    <xdr:sp macro="" textlink="">
      <xdr:nvSpPr>
        <xdr:cNvPr id="619" name="楕円 618">
          <a:extLst>
            <a:ext uri="{FF2B5EF4-FFF2-40B4-BE49-F238E27FC236}">
              <a16:creationId xmlns:a16="http://schemas.microsoft.com/office/drawing/2014/main" id="{C893CD4D-D491-4B51-85D9-835805CB25D9}"/>
            </a:ext>
          </a:extLst>
        </xdr:cNvPr>
        <xdr:cNvSpPr/>
      </xdr:nvSpPr>
      <xdr:spPr>
        <a:xfrm>
          <a:off x="22110700" y="1483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620" name="【消防施設】&#10;一人当たり面積該当値テキスト">
          <a:extLst>
            <a:ext uri="{FF2B5EF4-FFF2-40B4-BE49-F238E27FC236}">
              <a16:creationId xmlns:a16="http://schemas.microsoft.com/office/drawing/2014/main" id="{73E11279-9B46-4DD3-971C-D6963462BFEB}"/>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90660</xdr:rowOff>
    </xdr:from>
    <xdr:to>
      <xdr:col>112</xdr:col>
      <xdr:colOff>38100</xdr:colOff>
      <xdr:row>87</xdr:row>
      <xdr:rowOff>20810</xdr:rowOff>
    </xdr:to>
    <xdr:sp macro="" textlink="">
      <xdr:nvSpPr>
        <xdr:cNvPr id="621" name="楕円 620">
          <a:extLst>
            <a:ext uri="{FF2B5EF4-FFF2-40B4-BE49-F238E27FC236}">
              <a16:creationId xmlns:a16="http://schemas.microsoft.com/office/drawing/2014/main" id="{ADEA4F64-8AF5-4B25-B680-04FF3ABA5D6B}"/>
            </a:ext>
          </a:extLst>
        </xdr:cNvPr>
        <xdr:cNvSpPr/>
      </xdr:nvSpPr>
      <xdr:spPr>
        <a:xfrm>
          <a:off x="21272500" y="1483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141460</xdr:rowOff>
    </xdr:from>
    <xdr:to>
      <xdr:col>116</xdr:col>
      <xdr:colOff>63500</xdr:colOff>
      <xdr:row>86</xdr:row>
      <xdr:rowOff>145052</xdr:rowOff>
    </xdr:to>
    <xdr:cxnSp macro="">
      <xdr:nvCxnSpPr>
        <xdr:cNvPr id="622" name="直線コネクタ 621">
          <a:extLst>
            <a:ext uri="{FF2B5EF4-FFF2-40B4-BE49-F238E27FC236}">
              <a16:creationId xmlns:a16="http://schemas.microsoft.com/office/drawing/2014/main" id="{92D6FB5E-496B-4EBB-8F36-BC44C6576F18}"/>
            </a:ext>
          </a:extLst>
        </xdr:cNvPr>
        <xdr:cNvCxnSpPr/>
      </xdr:nvCxnSpPr>
      <xdr:spPr>
        <a:xfrm>
          <a:off x="21323300" y="14886160"/>
          <a:ext cx="8382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92129</xdr:rowOff>
    </xdr:from>
    <xdr:to>
      <xdr:col>107</xdr:col>
      <xdr:colOff>101600</xdr:colOff>
      <xdr:row>87</xdr:row>
      <xdr:rowOff>22279</xdr:rowOff>
    </xdr:to>
    <xdr:sp macro="" textlink="">
      <xdr:nvSpPr>
        <xdr:cNvPr id="623" name="楕円 622">
          <a:extLst>
            <a:ext uri="{FF2B5EF4-FFF2-40B4-BE49-F238E27FC236}">
              <a16:creationId xmlns:a16="http://schemas.microsoft.com/office/drawing/2014/main" id="{3BD584B5-C777-428B-A8D2-E964C04836FC}"/>
            </a:ext>
          </a:extLst>
        </xdr:cNvPr>
        <xdr:cNvSpPr/>
      </xdr:nvSpPr>
      <xdr:spPr>
        <a:xfrm>
          <a:off x="20383500" y="1483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141460</xdr:rowOff>
    </xdr:from>
    <xdr:to>
      <xdr:col>111</xdr:col>
      <xdr:colOff>177800</xdr:colOff>
      <xdr:row>86</xdr:row>
      <xdr:rowOff>142929</xdr:rowOff>
    </xdr:to>
    <xdr:cxnSp macro="">
      <xdr:nvCxnSpPr>
        <xdr:cNvPr id="624" name="直線コネクタ 623">
          <a:extLst>
            <a:ext uri="{FF2B5EF4-FFF2-40B4-BE49-F238E27FC236}">
              <a16:creationId xmlns:a16="http://schemas.microsoft.com/office/drawing/2014/main" id="{41C1F8AB-5714-4EE6-9448-65263C6A030F}"/>
            </a:ext>
          </a:extLst>
        </xdr:cNvPr>
        <xdr:cNvCxnSpPr/>
      </xdr:nvCxnSpPr>
      <xdr:spPr>
        <a:xfrm flipV="1">
          <a:off x="20434300" y="14886160"/>
          <a:ext cx="889000" cy="1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93436</xdr:rowOff>
    </xdr:from>
    <xdr:to>
      <xdr:col>102</xdr:col>
      <xdr:colOff>165100</xdr:colOff>
      <xdr:row>87</xdr:row>
      <xdr:rowOff>23586</xdr:rowOff>
    </xdr:to>
    <xdr:sp macro="" textlink="">
      <xdr:nvSpPr>
        <xdr:cNvPr id="625" name="楕円 624">
          <a:extLst>
            <a:ext uri="{FF2B5EF4-FFF2-40B4-BE49-F238E27FC236}">
              <a16:creationId xmlns:a16="http://schemas.microsoft.com/office/drawing/2014/main" id="{7C512901-1E65-49D7-9CBE-9A02E6B74085}"/>
            </a:ext>
          </a:extLst>
        </xdr:cNvPr>
        <xdr:cNvSpPr/>
      </xdr:nvSpPr>
      <xdr:spPr>
        <a:xfrm>
          <a:off x="19494500" y="1483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142929</xdr:rowOff>
    </xdr:from>
    <xdr:to>
      <xdr:col>107</xdr:col>
      <xdr:colOff>50800</xdr:colOff>
      <xdr:row>86</xdr:row>
      <xdr:rowOff>144236</xdr:rowOff>
    </xdr:to>
    <xdr:cxnSp macro="">
      <xdr:nvCxnSpPr>
        <xdr:cNvPr id="626" name="直線コネクタ 625">
          <a:extLst>
            <a:ext uri="{FF2B5EF4-FFF2-40B4-BE49-F238E27FC236}">
              <a16:creationId xmlns:a16="http://schemas.microsoft.com/office/drawing/2014/main" id="{B5EA69CD-5B21-4B92-8F31-8CEB3B97E57C}"/>
            </a:ext>
          </a:extLst>
        </xdr:cNvPr>
        <xdr:cNvCxnSpPr/>
      </xdr:nvCxnSpPr>
      <xdr:spPr>
        <a:xfrm flipV="1">
          <a:off x="19545300" y="14887629"/>
          <a:ext cx="8890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102090</xdr:rowOff>
    </xdr:from>
    <xdr:to>
      <xdr:col>98</xdr:col>
      <xdr:colOff>38100</xdr:colOff>
      <xdr:row>87</xdr:row>
      <xdr:rowOff>32240</xdr:rowOff>
    </xdr:to>
    <xdr:sp macro="" textlink="">
      <xdr:nvSpPr>
        <xdr:cNvPr id="627" name="楕円 626">
          <a:extLst>
            <a:ext uri="{FF2B5EF4-FFF2-40B4-BE49-F238E27FC236}">
              <a16:creationId xmlns:a16="http://schemas.microsoft.com/office/drawing/2014/main" id="{56F41FAB-E02E-40AB-A785-5689BCBCEAA7}"/>
            </a:ext>
          </a:extLst>
        </xdr:cNvPr>
        <xdr:cNvSpPr/>
      </xdr:nvSpPr>
      <xdr:spPr>
        <a:xfrm>
          <a:off x="18605500" y="14846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144236</xdr:rowOff>
    </xdr:from>
    <xdr:to>
      <xdr:col>102</xdr:col>
      <xdr:colOff>114300</xdr:colOff>
      <xdr:row>86</xdr:row>
      <xdr:rowOff>152890</xdr:rowOff>
    </xdr:to>
    <xdr:cxnSp macro="">
      <xdr:nvCxnSpPr>
        <xdr:cNvPr id="628" name="直線コネクタ 627">
          <a:extLst>
            <a:ext uri="{FF2B5EF4-FFF2-40B4-BE49-F238E27FC236}">
              <a16:creationId xmlns:a16="http://schemas.microsoft.com/office/drawing/2014/main" id="{6ACBDF45-4881-4747-9F69-1549108E7A65}"/>
            </a:ext>
          </a:extLst>
        </xdr:cNvPr>
        <xdr:cNvCxnSpPr/>
      </xdr:nvCxnSpPr>
      <xdr:spPr>
        <a:xfrm flipV="1">
          <a:off x="18656300" y="14888936"/>
          <a:ext cx="889000" cy="8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629" name="n_1aveValue【消防施設】&#10;一人当たり面積">
          <a:extLst>
            <a:ext uri="{FF2B5EF4-FFF2-40B4-BE49-F238E27FC236}">
              <a16:creationId xmlns:a16="http://schemas.microsoft.com/office/drawing/2014/main" id="{D2A36C43-66CF-4EBA-A97E-C3E399856572}"/>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630" name="n_2aveValue【消防施設】&#10;一人当たり面積">
          <a:extLst>
            <a:ext uri="{FF2B5EF4-FFF2-40B4-BE49-F238E27FC236}">
              <a16:creationId xmlns:a16="http://schemas.microsoft.com/office/drawing/2014/main" id="{A2DA1549-0892-4B4B-97EE-9E090A21BE31}"/>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631" name="n_3aveValue【消防施設】&#10;一人当たり面積">
          <a:extLst>
            <a:ext uri="{FF2B5EF4-FFF2-40B4-BE49-F238E27FC236}">
              <a16:creationId xmlns:a16="http://schemas.microsoft.com/office/drawing/2014/main" id="{E2FD1B66-7D7F-4467-A586-6844D0696785}"/>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632" name="n_4aveValue【消防施設】&#10;一人当たり面積">
          <a:extLst>
            <a:ext uri="{FF2B5EF4-FFF2-40B4-BE49-F238E27FC236}">
              <a16:creationId xmlns:a16="http://schemas.microsoft.com/office/drawing/2014/main" id="{C6AA0464-5502-475F-A285-722ABD31E7AD}"/>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11937</xdr:rowOff>
    </xdr:from>
    <xdr:ext cx="469744" cy="259045"/>
    <xdr:sp macro="" textlink="">
      <xdr:nvSpPr>
        <xdr:cNvPr id="633" name="n_1mainValue【消防施設】&#10;一人当たり面積">
          <a:extLst>
            <a:ext uri="{FF2B5EF4-FFF2-40B4-BE49-F238E27FC236}">
              <a16:creationId xmlns:a16="http://schemas.microsoft.com/office/drawing/2014/main" id="{F8A70067-A303-46B1-B2BA-F42568DC82DC}"/>
            </a:ext>
          </a:extLst>
        </xdr:cNvPr>
        <xdr:cNvSpPr txBox="1"/>
      </xdr:nvSpPr>
      <xdr:spPr>
        <a:xfrm>
          <a:off x="21075727" y="1492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13406</xdr:rowOff>
    </xdr:from>
    <xdr:ext cx="469744" cy="259045"/>
    <xdr:sp macro="" textlink="">
      <xdr:nvSpPr>
        <xdr:cNvPr id="634" name="n_2mainValue【消防施設】&#10;一人当たり面積">
          <a:extLst>
            <a:ext uri="{FF2B5EF4-FFF2-40B4-BE49-F238E27FC236}">
              <a16:creationId xmlns:a16="http://schemas.microsoft.com/office/drawing/2014/main" id="{6204F0CB-2118-4554-AD5A-DB180ED555C6}"/>
            </a:ext>
          </a:extLst>
        </xdr:cNvPr>
        <xdr:cNvSpPr txBox="1"/>
      </xdr:nvSpPr>
      <xdr:spPr>
        <a:xfrm>
          <a:off x="20199427" y="14929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14713</xdr:rowOff>
    </xdr:from>
    <xdr:ext cx="469744" cy="259045"/>
    <xdr:sp macro="" textlink="">
      <xdr:nvSpPr>
        <xdr:cNvPr id="635" name="n_3mainValue【消防施設】&#10;一人当たり面積">
          <a:extLst>
            <a:ext uri="{FF2B5EF4-FFF2-40B4-BE49-F238E27FC236}">
              <a16:creationId xmlns:a16="http://schemas.microsoft.com/office/drawing/2014/main" id="{CBCB26B8-DF4B-44B0-A4DF-3F6C94568351}"/>
            </a:ext>
          </a:extLst>
        </xdr:cNvPr>
        <xdr:cNvSpPr txBox="1"/>
      </xdr:nvSpPr>
      <xdr:spPr>
        <a:xfrm>
          <a:off x="19310427" y="14930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23367</xdr:rowOff>
    </xdr:from>
    <xdr:ext cx="469744" cy="259045"/>
    <xdr:sp macro="" textlink="">
      <xdr:nvSpPr>
        <xdr:cNvPr id="636" name="n_4mainValue【消防施設】&#10;一人当たり面積">
          <a:extLst>
            <a:ext uri="{FF2B5EF4-FFF2-40B4-BE49-F238E27FC236}">
              <a16:creationId xmlns:a16="http://schemas.microsoft.com/office/drawing/2014/main" id="{B1610E02-61E3-4CC3-B818-B6E51065D599}"/>
            </a:ext>
          </a:extLst>
        </xdr:cNvPr>
        <xdr:cNvSpPr txBox="1"/>
      </xdr:nvSpPr>
      <xdr:spPr>
        <a:xfrm>
          <a:off x="18421427" y="1493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B7ADD291-F5B3-4504-BD20-67CA13FCB77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F711C2E8-CB64-415D-AC44-72575FA29EB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E90D3199-C2B6-4ECA-90A7-C2600B5C6CE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D16DFF0C-7F41-4AAA-ABE5-B622CFA74DC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422F09E1-99A8-403D-832F-F89CA16B443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D44F89A8-00AB-44D7-B8AE-BF9D858987A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55622306-453F-4B79-B098-2EE9119DB47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2FAD498C-2EB4-44F2-9A4F-C2CE96B1A58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9E822472-91CA-4171-A1CB-3F804454422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054BC94F-59BA-4B45-8590-3EDC902BFEC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86C8BBEE-BBE3-4AEB-97D1-0AAF4782FD4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BAADDE7F-FCAE-4914-B35D-9981BBF43D3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19E3F011-5CC4-43E9-824C-6A8D58F20EC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D134C468-33E7-4DB2-8FD1-B933DFBC34B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9FF711B5-BEBC-464A-A499-0828020376E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668D57C9-10B8-401C-BAFD-6BDC0C891D81}"/>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0679265A-7F3D-4AD4-A288-5358C8042C8A}"/>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F5AE1ECF-66C1-421C-A36A-BB86AF074501}"/>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EA618988-7ECF-406E-9EEE-17703F8BC07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A60D55C1-DFA3-413E-ACB3-8F1010A7B77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6A18B81B-A8BF-4632-BF8A-642387CC784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46049309-EA68-44C7-96AD-7EE71CACFBC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A1CFCDE5-032D-48E1-93A1-D1C146B692C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8017E9B-282F-40ED-8F16-4C22AC4EA2C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8337680B-A14C-499F-89DC-AB9313C251C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6652D619-07CE-42EB-92D3-BAEDC0B42320}"/>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3" name="【庁舎】&#10;有形固定資産減価償却率最小値テキスト">
          <a:extLst>
            <a:ext uri="{FF2B5EF4-FFF2-40B4-BE49-F238E27FC236}">
              <a16:creationId xmlns:a16="http://schemas.microsoft.com/office/drawing/2014/main" id="{509C2CF5-4D25-42D1-BFBD-E0B42505FE27}"/>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1BA7BFE1-FCE2-47FD-BFA6-6971BB5580FA}"/>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5" name="【庁舎】&#10;有形固定資産減価償却率最大値テキスト">
          <a:extLst>
            <a:ext uri="{FF2B5EF4-FFF2-40B4-BE49-F238E27FC236}">
              <a16:creationId xmlns:a16="http://schemas.microsoft.com/office/drawing/2014/main" id="{CDC08C2D-A075-40F9-9AB1-46F225E8B827}"/>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7DACBBBD-AC57-414B-85A5-B2800AEF0438}"/>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667" name="【庁舎】&#10;有形固定資産減価償却率平均値テキスト">
          <a:extLst>
            <a:ext uri="{FF2B5EF4-FFF2-40B4-BE49-F238E27FC236}">
              <a16:creationId xmlns:a16="http://schemas.microsoft.com/office/drawing/2014/main" id="{01B88022-2AD0-494C-838D-CE6FDEBB66D7}"/>
            </a:ext>
          </a:extLst>
        </xdr:cNvPr>
        <xdr:cNvSpPr txBox="1"/>
      </xdr:nvSpPr>
      <xdr:spPr>
        <a:xfrm>
          <a:off x="16357600" y="17935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8" name="フローチャート: 判断 667">
          <a:extLst>
            <a:ext uri="{FF2B5EF4-FFF2-40B4-BE49-F238E27FC236}">
              <a16:creationId xmlns:a16="http://schemas.microsoft.com/office/drawing/2014/main" id="{8485DC97-255D-48D4-8397-F28C7E71C87C}"/>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9" name="フローチャート: 判断 668">
          <a:extLst>
            <a:ext uri="{FF2B5EF4-FFF2-40B4-BE49-F238E27FC236}">
              <a16:creationId xmlns:a16="http://schemas.microsoft.com/office/drawing/2014/main" id="{8DEAA860-827C-4203-AF78-64A114BDDA4E}"/>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0" name="フローチャート: 判断 669">
          <a:extLst>
            <a:ext uri="{FF2B5EF4-FFF2-40B4-BE49-F238E27FC236}">
              <a16:creationId xmlns:a16="http://schemas.microsoft.com/office/drawing/2014/main" id="{100647DF-EABE-43EB-B52A-13CA73AD6689}"/>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1" name="フローチャート: 判断 670">
          <a:extLst>
            <a:ext uri="{FF2B5EF4-FFF2-40B4-BE49-F238E27FC236}">
              <a16:creationId xmlns:a16="http://schemas.microsoft.com/office/drawing/2014/main" id="{E0C4DF3A-1AFB-43DE-8633-71C1AFABC4E2}"/>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2" name="フローチャート: 判断 671">
          <a:extLst>
            <a:ext uri="{FF2B5EF4-FFF2-40B4-BE49-F238E27FC236}">
              <a16:creationId xmlns:a16="http://schemas.microsoft.com/office/drawing/2014/main" id="{6E47387C-C4E0-4CCC-8AA1-BE3029A8CE14}"/>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85856E7-DFB3-4FBB-92F9-309C68E4926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E1EA83E0-1225-41DB-A805-51CD5393E47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37443436-FBFB-4240-979F-752C1599FCD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EBD6A5C0-3699-4856-8A6E-C820ACEFF5E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FF5121A6-076B-4FB4-BD90-8CF155067F7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678" name="楕円 677">
          <a:extLst>
            <a:ext uri="{FF2B5EF4-FFF2-40B4-BE49-F238E27FC236}">
              <a16:creationId xmlns:a16="http://schemas.microsoft.com/office/drawing/2014/main" id="{29DA9177-C39B-49C5-92F7-DD1585270B21}"/>
            </a:ext>
          </a:extLst>
        </xdr:cNvPr>
        <xdr:cNvSpPr/>
      </xdr:nvSpPr>
      <xdr:spPr>
        <a:xfrm>
          <a:off x="162687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105427</xdr:rowOff>
    </xdr:from>
    <xdr:ext cx="405111" cy="259045"/>
    <xdr:sp macro="" textlink="">
      <xdr:nvSpPr>
        <xdr:cNvPr id="679" name="【庁舎】&#10;有形固定資産減価償却率該当値テキスト">
          <a:extLst>
            <a:ext uri="{FF2B5EF4-FFF2-40B4-BE49-F238E27FC236}">
              <a16:creationId xmlns:a16="http://schemas.microsoft.com/office/drawing/2014/main" id="{9F10A1D0-D857-4B1A-8E0E-C26D9E096348}"/>
            </a:ext>
          </a:extLst>
        </xdr:cNvPr>
        <xdr:cNvSpPr txBox="1"/>
      </xdr:nvSpPr>
      <xdr:spPr>
        <a:xfrm>
          <a:off x="16357600" y="1776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9071</xdr:rowOff>
    </xdr:from>
    <xdr:to>
      <xdr:col>81</xdr:col>
      <xdr:colOff>101600</xdr:colOff>
      <xdr:row>104</xdr:row>
      <xdr:rowOff>110671</xdr:rowOff>
    </xdr:to>
    <xdr:sp macro="" textlink="">
      <xdr:nvSpPr>
        <xdr:cNvPr id="680" name="楕円 679">
          <a:extLst>
            <a:ext uri="{FF2B5EF4-FFF2-40B4-BE49-F238E27FC236}">
              <a16:creationId xmlns:a16="http://schemas.microsoft.com/office/drawing/2014/main" id="{3203BD22-9CF1-4E0B-B726-E51407620468}"/>
            </a:ext>
          </a:extLst>
        </xdr:cNvPr>
        <xdr:cNvSpPr/>
      </xdr:nvSpPr>
      <xdr:spPr>
        <a:xfrm>
          <a:off x="154305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59871</xdr:rowOff>
    </xdr:from>
    <xdr:to>
      <xdr:col>85</xdr:col>
      <xdr:colOff>127000</xdr:colOff>
      <xdr:row>104</xdr:row>
      <xdr:rowOff>133350</xdr:rowOff>
    </xdr:to>
    <xdr:cxnSp macro="">
      <xdr:nvCxnSpPr>
        <xdr:cNvPr id="681" name="直線コネクタ 680">
          <a:extLst>
            <a:ext uri="{FF2B5EF4-FFF2-40B4-BE49-F238E27FC236}">
              <a16:creationId xmlns:a16="http://schemas.microsoft.com/office/drawing/2014/main" id="{3FCDF41D-A574-4BE6-A73C-DBF80E34378C}"/>
            </a:ext>
          </a:extLst>
        </xdr:cNvPr>
        <xdr:cNvCxnSpPr/>
      </xdr:nvCxnSpPr>
      <xdr:spPr>
        <a:xfrm>
          <a:off x="15481300" y="17890671"/>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144599</xdr:rowOff>
    </xdr:from>
    <xdr:to>
      <xdr:col>76</xdr:col>
      <xdr:colOff>165100</xdr:colOff>
      <xdr:row>104</xdr:row>
      <xdr:rowOff>74749</xdr:rowOff>
    </xdr:to>
    <xdr:sp macro="" textlink="">
      <xdr:nvSpPr>
        <xdr:cNvPr id="682" name="楕円 681">
          <a:extLst>
            <a:ext uri="{FF2B5EF4-FFF2-40B4-BE49-F238E27FC236}">
              <a16:creationId xmlns:a16="http://schemas.microsoft.com/office/drawing/2014/main" id="{FA0556DF-9747-41B3-831E-75AABA10E557}"/>
            </a:ext>
          </a:extLst>
        </xdr:cNvPr>
        <xdr:cNvSpPr/>
      </xdr:nvSpPr>
      <xdr:spPr>
        <a:xfrm>
          <a:off x="145415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23949</xdr:rowOff>
    </xdr:from>
    <xdr:to>
      <xdr:col>81</xdr:col>
      <xdr:colOff>50800</xdr:colOff>
      <xdr:row>104</xdr:row>
      <xdr:rowOff>59871</xdr:rowOff>
    </xdr:to>
    <xdr:cxnSp macro="">
      <xdr:nvCxnSpPr>
        <xdr:cNvPr id="683" name="直線コネクタ 682">
          <a:extLst>
            <a:ext uri="{FF2B5EF4-FFF2-40B4-BE49-F238E27FC236}">
              <a16:creationId xmlns:a16="http://schemas.microsoft.com/office/drawing/2014/main" id="{F82E5DBF-F97E-4E61-B913-7D94D04577F0}"/>
            </a:ext>
          </a:extLst>
        </xdr:cNvPr>
        <xdr:cNvCxnSpPr/>
      </xdr:nvCxnSpPr>
      <xdr:spPr>
        <a:xfrm>
          <a:off x="14592300" y="1785474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4173</xdr:rowOff>
    </xdr:from>
    <xdr:to>
      <xdr:col>72</xdr:col>
      <xdr:colOff>38100</xdr:colOff>
      <xdr:row>104</xdr:row>
      <xdr:rowOff>105773</xdr:rowOff>
    </xdr:to>
    <xdr:sp macro="" textlink="">
      <xdr:nvSpPr>
        <xdr:cNvPr id="684" name="楕円 683">
          <a:extLst>
            <a:ext uri="{FF2B5EF4-FFF2-40B4-BE49-F238E27FC236}">
              <a16:creationId xmlns:a16="http://schemas.microsoft.com/office/drawing/2014/main" id="{A926960B-D181-418C-A31C-8D46EF3B0097}"/>
            </a:ext>
          </a:extLst>
        </xdr:cNvPr>
        <xdr:cNvSpPr/>
      </xdr:nvSpPr>
      <xdr:spPr>
        <a:xfrm>
          <a:off x="13652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23949</xdr:rowOff>
    </xdr:from>
    <xdr:to>
      <xdr:col>76</xdr:col>
      <xdr:colOff>114300</xdr:colOff>
      <xdr:row>104</xdr:row>
      <xdr:rowOff>54973</xdr:rowOff>
    </xdr:to>
    <xdr:cxnSp macro="">
      <xdr:nvCxnSpPr>
        <xdr:cNvPr id="685" name="直線コネクタ 684">
          <a:extLst>
            <a:ext uri="{FF2B5EF4-FFF2-40B4-BE49-F238E27FC236}">
              <a16:creationId xmlns:a16="http://schemas.microsoft.com/office/drawing/2014/main" id="{B5309C0E-5C1B-4F73-8C8C-BEBC6C887773}"/>
            </a:ext>
          </a:extLst>
        </xdr:cNvPr>
        <xdr:cNvCxnSpPr/>
      </xdr:nvCxnSpPr>
      <xdr:spPr>
        <a:xfrm flipV="1">
          <a:off x="13703300" y="1785474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136434</xdr:rowOff>
    </xdr:from>
    <xdr:to>
      <xdr:col>67</xdr:col>
      <xdr:colOff>101600</xdr:colOff>
      <xdr:row>104</xdr:row>
      <xdr:rowOff>66584</xdr:rowOff>
    </xdr:to>
    <xdr:sp macro="" textlink="">
      <xdr:nvSpPr>
        <xdr:cNvPr id="686" name="楕円 685">
          <a:extLst>
            <a:ext uri="{FF2B5EF4-FFF2-40B4-BE49-F238E27FC236}">
              <a16:creationId xmlns:a16="http://schemas.microsoft.com/office/drawing/2014/main" id="{20DF12C4-3A19-4498-AC84-E05FBF0ABFC3}"/>
            </a:ext>
          </a:extLst>
        </xdr:cNvPr>
        <xdr:cNvSpPr/>
      </xdr:nvSpPr>
      <xdr:spPr>
        <a:xfrm>
          <a:off x="12763500" y="1779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15784</xdr:rowOff>
    </xdr:from>
    <xdr:to>
      <xdr:col>71</xdr:col>
      <xdr:colOff>177800</xdr:colOff>
      <xdr:row>104</xdr:row>
      <xdr:rowOff>54973</xdr:rowOff>
    </xdr:to>
    <xdr:cxnSp macro="">
      <xdr:nvCxnSpPr>
        <xdr:cNvPr id="687" name="直線コネクタ 686">
          <a:extLst>
            <a:ext uri="{FF2B5EF4-FFF2-40B4-BE49-F238E27FC236}">
              <a16:creationId xmlns:a16="http://schemas.microsoft.com/office/drawing/2014/main" id="{6F896D41-FDEF-436C-B1AE-6306C24ED5ED}"/>
            </a:ext>
          </a:extLst>
        </xdr:cNvPr>
        <xdr:cNvCxnSpPr/>
      </xdr:nvCxnSpPr>
      <xdr:spPr>
        <a:xfrm>
          <a:off x="12814300" y="17846584"/>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688" name="n_1aveValue【庁舎】&#10;有形固定資産減価償却率">
          <a:extLst>
            <a:ext uri="{FF2B5EF4-FFF2-40B4-BE49-F238E27FC236}">
              <a16:creationId xmlns:a16="http://schemas.microsoft.com/office/drawing/2014/main" id="{3F8DEA32-0328-4C09-ACBF-0AF99250C1AB}"/>
            </a:ext>
          </a:extLst>
        </xdr:cNvPr>
        <xdr:cNvSpPr txBox="1"/>
      </xdr:nvSpPr>
      <xdr:spPr>
        <a:xfrm>
          <a:off x="152660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689" name="n_2aveValue【庁舎】&#10;有形固定資産減価償却率">
          <a:extLst>
            <a:ext uri="{FF2B5EF4-FFF2-40B4-BE49-F238E27FC236}">
              <a16:creationId xmlns:a16="http://schemas.microsoft.com/office/drawing/2014/main" id="{5344138C-1527-4D79-9970-D5EB724DCA78}"/>
            </a:ext>
          </a:extLst>
        </xdr:cNvPr>
        <xdr:cNvSpPr txBox="1"/>
      </xdr:nvSpPr>
      <xdr:spPr>
        <a:xfrm>
          <a:off x="14389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690" name="n_3aveValue【庁舎】&#10;有形固定資産減価償却率">
          <a:extLst>
            <a:ext uri="{FF2B5EF4-FFF2-40B4-BE49-F238E27FC236}">
              <a16:creationId xmlns:a16="http://schemas.microsoft.com/office/drawing/2014/main" id="{23513908-D949-41BA-914D-5A2FE3B2F41E}"/>
            </a:ext>
          </a:extLst>
        </xdr:cNvPr>
        <xdr:cNvSpPr txBox="1"/>
      </xdr:nvSpPr>
      <xdr:spPr>
        <a:xfrm>
          <a:off x="13500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691" name="n_4aveValue【庁舎】&#10;有形固定資産減価償却率">
          <a:extLst>
            <a:ext uri="{FF2B5EF4-FFF2-40B4-BE49-F238E27FC236}">
              <a16:creationId xmlns:a16="http://schemas.microsoft.com/office/drawing/2014/main" id="{B91D40DA-850A-4D83-BDBC-D4CFCA125E52}"/>
            </a:ext>
          </a:extLst>
        </xdr:cNvPr>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127198</xdr:rowOff>
    </xdr:from>
    <xdr:ext cx="405111" cy="259045"/>
    <xdr:sp macro="" textlink="">
      <xdr:nvSpPr>
        <xdr:cNvPr id="692" name="n_1mainValue【庁舎】&#10;有形固定資産減価償却率">
          <a:extLst>
            <a:ext uri="{FF2B5EF4-FFF2-40B4-BE49-F238E27FC236}">
              <a16:creationId xmlns:a16="http://schemas.microsoft.com/office/drawing/2014/main" id="{15A71734-E511-4C42-8E8D-F09FD198D2C7}"/>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91276</xdr:rowOff>
    </xdr:from>
    <xdr:ext cx="405111" cy="259045"/>
    <xdr:sp macro="" textlink="">
      <xdr:nvSpPr>
        <xdr:cNvPr id="693" name="n_2mainValue【庁舎】&#10;有形固定資産減価償却率">
          <a:extLst>
            <a:ext uri="{FF2B5EF4-FFF2-40B4-BE49-F238E27FC236}">
              <a16:creationId xmlns:a16="http://schemas.microsoft.com/office/drawing/2014/main" id="{DDD0921D-E516-4AE3-9F9C-41CE2B7BBAAE}"/>
            </a:ext>
          </a:extLst>
        </xdr:cNvPr>
        <xdr:cNvSpPr txBox="1"/>
      </xdr:nvSpPr>
      <xdr:spPr>
        <a:xfrm>
          <a:off x="14389744" y="1757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122300</xdr:rowOff>
    </xdr:from>
    <xdr:ext cx="405111" cy="259045"/>
    <xdr:sp macro="" textlink="">
      <xdr:nvSpPr>
        <xdr:cNvPr id="694" name="n_3mainValue【庁舎】&#10;有形固定資産減価償却率">
          <a:extLst>
            <a:ext uri="{FF2B5EF4-FFF2-40B4-BE49-F238E27FC236}">
              <a16:creationId xmlns:a16="http://schemas.microsoft.com/office/drawing/2014/main" id="{6D8FFC5D-C8E1-4A91-9F44-5090D8A28604}"/>
            </a:ext>
          </a:extLst>
        </xdr:cNvPr>
        <xdr:cNvSpPr txBox="1"/>
      </xdr:nvSpPr>
      <xdr:spPr>
        <a:xfrm>
          <a:off x="13500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83111</xdr:rowOff>
    </xdr:from>
    <xdr:ext cx="405111" cy="259045"/>
    <xdr:sp macro="" textlink="">
      <xdr:nvSpPr>
        <xdr:cNvPr id="695" name="n_4mainValue【庁舎】&#10;有形固定資産減価償却率">
          <a:extLst>
            <a:ext uri="{FF2B5EF4-FFF2-40B4-BE49-F238E27FC236}">
              <a16:creationId xmlns:a16="http://schemas.microsoft.com/office/drawing/2014/main" id="{3B139E24-58C1-44E1-BEED-B4328980AA1F}"/>
            </a:ext>
          </a:extLst>
        </xdr:cNvPr>
        <xdr:cNvSpPr txBox="1"/>
      </xdr:nvSpPr>
      <xdr:spPr>
        <a:xfrm>
          <a:off x="12611744" y="1757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BFA26640-991A-4A5C-8581-4B0F5F92EC4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40125424-7B13-4252-99F0-FA1FCA2789D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AC72532C-2093-4CC3-BBC4-C6C07818837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26B80725-4B0D-4470-952A-5E36F7FC38D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15AD9A25-1A05-4A6C-B8A8-0D18E703282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C4ABAB3A-1B2D-43FC-9190-201007530AC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C7F442FD-BEAE-4338-A496-0C9C73D8DFD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103FC587-D60A-48BD-8C3B-38E78E8C5A8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A6A28E30-AB1D-4CBC-A448-6C113142279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17932027-D924-4B88-8F13-029011A1D8E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DFB0053A-8A75-4B46-BC39-1FC3723C0657}"/>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46726694-7437-45AC-A51D-52BBCF28AF22}"/>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D56C22D6-727B-4F38-9666-2078D835675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4D3F29CC-73BB-47B6-8AE0-82DD1E4C85DB}"/>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707F02DE-14FE-4395-9542-FC2E50448BFE}"/>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EC0DED0C-B9FB-472E-9EAA-2078B9CC77D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2BA42D2B-34B4-40A1-A2DD-C342C1710057}"/>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30E9B702-3285-4FA6-A19C-7E942A4C501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75AA399F-07CF-4284-B438-9726F4F90B6E}"/>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09D38BA2-FB1A-41CC-91F0-955755CCAE9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DFBB4354-6333-428F-98D6-D5BFF5ACDEA6}"/>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FF79F164-8F42-4D46-82B1-BF5B1FD1F1BD}"/>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AEB4EBA9-76F3-4A5C-9B4C-9135296C3E1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4BFD0D8B-BDCF-41E5-BADE-94B2DFFDDCC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250AAEA7-F699-4C3C-9886-0AA27B47C21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F35F69B4-3F7A-404F-8E0A-6587EF12642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2" name="【庁舎】&#10;一人当たり面積最小値テキスト">
          <a:extLst>
            <a:ext uri="{FF2B5EF4-FFF2-40B4-BE49-F238E27FC236}">
              <a16:creationId xmlns:a16="http://schemas.microsoft.com/office/drawing/2014/main" id="{7B6F0A66-9470-4727-B1DE-2745F9CBEB0A}"/>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01701731-1A6D-4CA9-B2B5-01B5E00C30B2}"/>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4" name="【庁舎】&#10;一人当たり面積最大値テキスト">
          <a:extLst>
            <a:ext uri="{FF2B5EF4-FFF2-40B4-BE49-F238E27FC236}">
              <a16:creationId xmlns:a16="http://schemas.microsoft.com/office/drawing/2014/main" id="{5C5D525C-B099-4ADE-A55E-596DA1544C89}"/>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951574D8-084D-4CA0-BB66-2DD1287C2B70}"/>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726" name="【庁舎】&#10;一人当たり面積平均値テキスト">
          <a:extLst>
            <a:ext uri="{FF2B5EF4-FFF2-40B4-BE49-F238E27FC236}">
              <a16:creationId xmlns:a16="http://schemas.microsoft.com/office/drawing/2014/main" id="{C99403AA-B1D1-470C-961A-A6461AB651B5}"/>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7" name="フローチャート: 判断 726">
          <a:extLst>
            <a:ext uri="{FF2B5EF4-FFF2-40B4-BE49-F238E27FC236}">
              <a16:creationId xmlns:a16="http://schemas.microsoft.com/office/drawing/2014/main" id="{9FAE1711-EB99-48EF-A1BD-8F2CB97A784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8" name="フローチャート: 判断 727">
          <a:extLst>
            <a:ext uri="{FF2B5EF4-FFF2-40B4-BE49-F238E27FC236}">
              <a16:creationId xmlns:a16="http://schemas.microsoft.com/office/drawing/2014/main" id="{3B474072-6C99-47C6-ABE6-AA8C2F0AE3EA}"/>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9" name="フローチャート: 判断 728">
          <a:extLst>
            <a:ext uri="{FF2B5EF4-FFF2-40B4-BE49-F238E27FC236}">
              <a16:creationId xmlns:a16="http://schemas.microsoft.com/office/drawing/2014/main" id="{636750DF-FB64-43AA-AD5D-653317F5DDFA}"/>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0" name="フローチャート: 判断 729">
          <a:extLst>
            <a:ext uri="{FF2B5EF4-FFF2-40B4-BE49-F238E27FC236}">
              <a16:creationId xmlns:a16="http://schemas.microsoft.com/office/drawing/2014/main" id="{967F11BF-9A0B-4403-B5DC-59A71552DB23}"/>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31" name="フローチャート: 判断 730">
          <a:extLst>
            <a:ext uri="{FF2B5EF4-FFF2-40B4-BE49-F238E27FC236}">
              <a16:creationId xmlns:a16="http://schemas.microsoft.com/office/drawing/2014/main" id="{89E96C40-77F1-43C1-BB48-47C82DA9392B}"/>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58B9413B-F37A-428B-BE88-6035F95CFCD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4E6A0827-2A95-4CBA-8951-97F5579A54E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397F11CD-D998-4020-A209-F51137018A1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AC8440B8-6A4B-4A08-B29D-889A9359FC5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14225821-B72C-4AFB-A7A5-444FDDE7341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129358</xdr:rowOff>
    </xdr:from>
    <xdr:to>
      <xdr:col>116</xdr:col>
      <xdr:colOff>114300</xdr:colOff>
      <xdr:row>104</xdr:row>
      <xdr:rowOff>59508</xdr:rowOff>
    </xdr:to>
    <xdr:sp macro="" textlink="">
      <xdr:nvSpPr>
        <xdr:cNvPr id="737" name="楕円 736">
          <a:extLst>
            <a:ext uri="{FF2B5EF4-FFF2-40B4-BE49-F238E27FC236}">
              <a16:creationId xmlns:a16="http://schemas.microsoft.com/office/drawing/2014/main" id="{B65395A0-3E5C-46B1-81D2-BA94C6A86240}"/>
            </a:ext>
          </a:extLst>
        </xdr:cNvPr>
        <xdr:cNvSpPr/>
      </xdr:nvSpPr>
      <xdr:spPr>
        <a:xfrm>
          <a:off x="22110700" y="1778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152235</xdr:rowOff>
    </xdr:from>
    <xdr:ext cx="469744" cy="259045"/>
    <xdr:sp macro="" textlink="">
      <xdr:nvSpPr>
        <xdr:cNvPr id="738" name="【庁舎】&#10;一人当たり面積該当値テキスト">
          <a:extLst>
            <a:ext uri="{FF2B5EF4-FFF2-40B4-BE49-F238E27FC236}">
              <a16:creationId xmlns:a16="http://schemas.microsoft.com/office/drawing/2014/main" id="{7397D0D0-65D7-4178-8829-126F428AF586}"/>
            </a:ext>
          </a:extLst>
        </xdr:cNvPr>
        <xdr:cNvSpPr txBox="1"/>
      </xdr:nvSpPr>
      <xdr:spPr>
        <a:xfrm>
          <a:off x="22199600" y="1764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83094</xdr:rowOff>
    </xdr:from>
    <xdr:to>
      <xdr:col>112</xdr:col>
      <xdr:colOff>38100</xdr:colOff>
      <xdr:row>105</xdr:row>
      <xdr:rowOff>13244</xdr:rowOff>
    </xdr:to>
    <xdr:sp macro="" textlink="">
      <xdr:nvSpPr>
        <xdr:cNvPr id="739" name="楕円 738">
          <a:extLst>
            <a:ext uri="{FF2B5EF4-FFF2-40B4-BE49-F238E27FC236}">
              <a16:creationId xmlns:a16="http://schemas.microsoft.com/office/drawing/2014/main" id="{A775995D-549A-40E1-AF8E-E1CDC1C62083}"/>
            </a:ext>
          </a:extLst>
        </xdr:cNvPr>
        <xdr:cNvSpPr/>
      </xdr:nvSpPr>
      <xdr:spPr>
        <a:xfrm>
          <a:off x="21272500" y="17913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8708</xdr:rowOff>
    </xdr:from>
    <xdr:to>
      <xdr:col>116</xdr:col>
      <xdr:colOff>63500</xdr:colOff>
      <xdr:row>104</xdr:row>
      <xdr:rowOff>133894</xdr:rowOff>
    </xdr:to>
    <xdr:cxnSp macro="">
      <xdr:nvCxnSpPr>
        <xdr:cNvPr id="740" name="直線コネクタ 739">
          <a:extLst>
            <a:ext uri="{FF2B5EF4-FFF2-40B4-BE49-F238E27FC236}">
              <a16:creationId xmlns:a16="http://schemas.microsoft.com/office/drawing/2014/main" id="{EE277037-D154-4637-BDF2-8ED18DD98C01}"/>
            </a:ext>
          </a:extLst>
        </xdr:cNvPr>
        <xdr:cNvCxnSpPr/>
      </xdr:nvCxnSpPr>
      <xdr:spPr>
        <a:xfrm flipV="1">
          <a:off x="21323300" y="17839508"/>
          <a:ext cx="838200" cy="125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99423</xdr:rowOff>
    </xdr:from>
    <xdr:to>
      <xdr:col>107</xdr:col>
      <xdr:colOff>101600</xdr:colOff>
      <xdr:row>105</xdr:row>
      <xdr:rowOff>29573</xdr:rowOff>
    </xdr:to>
    <xdr:sp macro="" textlink="">
      <xdr:nvSpPr>
        <xdr:cNvPr id="741" name="楕円 740">
          <a:extLst>
            <a:ext uri="{FF2B5EF4-FFF2-40B4-BE49-F238E27FC236}">
              <a16:creationId xmlns:a16="http://schemas.microsoft.com/office/drawing/2014/main" id="{7FDBC4D8-1615-4A86-AB38-08A44CEBE672}"/>
            </a:ext>
          </a:extLst>
        </xdr:cNvPr>
        <xdr:cNvSpPr/>
      </xdr:nvSpPr>
      <xdr:spPr>
        <a:xfrm>
          <a:off x="20383500" y="1793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133894</xdr:rowOff>
    </xdr:from>
    <xdr:to>
      <xdr:col>111</xdr:col>
      <xdr:colOff>177800</xdr:colOff>
      <xdr:row>104</xdr:row>
      <xdr:rowOff>150223</xdr:rowOff>
    </xdr:to>
    <xdr:cxnSp macro="">
      <xdr:nvCxnSpPr>
        <xdr:cNvPr id="742" name="直線コネクタ 741">
          <a:extLst>
            <a:ext uri="{FF2B5EF4-FFF2-40B4-BE49-F238E27FC236}">
              <a16:creationId xmlns:a16="http://schemas.microsoft.com/office/drawing/2014/main" id="{4FC14D19-E891-455E-B75C-6CA28341F84F}"/>
            </a:ext>
          </a:extLst>
        </xdr:cNvPr>
        <xdr:cNvCxnSpPr/>
      </xdr:nvCxnSpPr>
      <xdr:spPr>
        <a:xfrm flipV="1">
          <a:off x="20434300" y="179646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127726</xdr:rowOff>
    </xdr:from>
    <xdr:to>
      <xdr:col>102</xdr:col>
      <xdr:colOff>165100</xdr:colOff>
      <xdr:row>105</xdr:row>
      <xdr:rowOff>57876</xdr:rowOff>
    </xdr:to>
    <xdr:sp macro="" textlink="">
      <xdr:nvSpPr>
        <xdr:cNvPr id="743" name="楕円 742">
          <a:extLst>
            <a:ext uri="{FF2B5EF4-FFF2-40B4-BE49-F238E27FC236}">
              <a16:creationId xmlns:a16="http://schemas.microsoft.com/office/drawing/2014/main" id="{0DF02E70-7A07-4CA4-8BC9-3926F5B65BBE}"/>
            </a:ext>
          </a:extLst>
        </xdr:cNvPr>
        <xdr:cNvSpPr/>
      </xdr:nvSpPr>
      <xdr:spPr>
        <a:xfrm>
          <a:off x="19494500" y="1795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150223</xdr:rowOff>
    </xdr:from>
    <xdr:to>
      <xdr:col>107</xdr:col>
      <xdr:colOff>50800</xdr:colOff>
      <xdr:row>105</xdr:row>
      <xdr:rowOff>7076</xdr:rowOff>
    </xdr:to>
    <xdr:cxnSp macro="">
      <xdr:nvCxnSpPr>
        <xdr:cNvPr id="744" name="直線コネクタ 743">
          <a:extLst>
            <a:ext uri="{FF2B5EF4-FFF2-40B4-BE49-F238E27FC236}">
              <a16:creationId xmlns:a16="http://schemas.microsoft.com/office/drawing/2014/main" id="{83F2A51D-54DD-4DD3-BD23-3230CB31C316}"/>
            </a:ext>
          </a:extLst>
        </xdr:cNvPr>
        <xdr:cNvCxnSpPr/>
      </xdr:nvCxnSpPr>
      <xdr:spPr>
        <a:xfrm flipV="1">
          <a:off x="19545300" y="17981023"/>
          <a:ext cx="889000" cy="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148408</xdr:rowOff>
    </xdr:from>
    <xdr:to>
      <xdr:col>98</xdr:col>
      <xdr:colOff>38100</xdr:colOff>
      <xdr:row>105</xdr:row>
      <xdr:rowOff>78558</xdr:rowOff>
    </xdr:to>
    <xdr:sp macro="" textlink="">
      <xdr:nvSpPr>
        <xdr:cNvPr id="745" name="楕円 744">
          <a:extLst>
            <a:ext uri="{FF2B5EF4-FFF2-40B4-BE49-F238E27FC236}">
              <a16:creationId xmlns:a16="http://schemas.microsoft.com/office/drawing/2014/main" id="{BFBD223B-6E71-485B-86B3-50CF358E212A}"/>
            </a:ext>
          </a:extLst>
        </xdr:cNvPr>
        <xdr:cNvSpPr/>
      </xdr:nvSpPr>
      <xdr:spPr>
        <a:xfrm>
          <a:off x="18605500" y="1797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7076</xdr:rowOff>
    </xdr:from>
    <xdr:to>
      <xdr:col>102</xdr:col>
      <xdr:colOff>114300</xdr:colOff>
      <xdr:row>105</xdr:row>
      <xdr:rowOff>27758</xdr:rowOff>
    </xdr:to>
    <xdr:cxnSp macro="">
      <xdr:nvCxnSpPr>
        <xdr:cNvPr id="746" name="直線コネクタ 745">
          <a:extLst>
            <a:ext uri="{FF2B5EF4-FFF2-40B4-BE49-F238E27FC236}">
              <a16:creationId xmlns:a16="http://schemas.microsoft.com/office/drawing/2014/main" id="{61C6901E-1740-47E7-9B3D-36FE148795F0}"/>
            </a:ext>
          </a:extLst>
        </xdr:cNvPr>
        <xdr:cNvCxnSpPr/>
      </xdr:nvCxnSpPr>
      <xdr:spPr>
        <a:xfrm flipV="1">
          <a:off x="18656300" y="18009326"/>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747" name="n_1aveValue【庁舎】&#10;一人当たり面積">
          <a:extLst>
            <a:ext uri="{FF2B5EF4-FFF2-40B4-BE49-F238E27FC236}">
              <a16:creationId xmlns:a16="http://schemas.microsoft.com/office/drawing/2014/main" id="{81B051B5-93D1-4373-81BF-F12B8DC6A9D6}"/>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748" name="n_2aveValue【庁舎】&#10;一人当たり面積">
          <a:extLst>
            <a:ext uri="{FF2B5EF4-FFF2-40B4-BE49-F238E27FC236}">
              <a16:creationId xmlns:a16="http://schemas.microsoft.com/office/drawing/2014/main" id="{DC373B77-7BB4-4BF4-B6ED-8F09496FF1D2}"/>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749" name="n_3aveValue【庁舎】&#10;一人当たり面積">
          <a:extLst>
            <a:ext uri="{FF2B5EF4-FFF2-40B4-BE49-F238E27FC236}">
              <a16:creationId xmlns:a16="http://schemas.microsoft.com/office/drawing/2014/main" id="{74CDC3F3-C12A-4A8E-9ECF-93A05A82DA1A}"/>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750" name="n_4aveValue【庁舎】&#10;一人当たり面積">
          <a:extLst>
            <a:ext uri="{FF2B5EF4-FFF2-40B4-BE49-F238E27FC236}">
              <a16:creationId xmlns:a16="http://schemas.microsoft.com/office/drawing/2014/main" id="{A48FE07D-249B-4321-A8BF-B17E4CCDBE9D}"/>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29771</xdr:rowOff>
    </xdr:from>
    <xdr:ext cx="469744" cy="259045"/>
    <xdr:sp macro="" textlink="">
      <xdr:nvSpPr>
        <xdr:cNvPr id="751" name="n_1mainValue【庁舎】&#10;一人当たり面積">
          <a:extLst>
            <a:ext uri="{FF2B5EF4-FFF2-40B4-BE49-F238E27FC236}">
              <a16:creationId xmlns:a16="http://schemas.microsoft.com/office/drawing/2014/main" id="{1E8C8C07-B033-4F70-9028-0A75666A91AF}"/>
            </a:ext>
          </a:extLst>
        </xdr:cNvPr>
        <xdr:cNvSpPr txBox="1"/>
      </xdr:nvSpPr>
      <xdr:spPr>
        <a:xfrm>
          <a:off x="21075727" y="17689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46100</xdr:rowOff>
    </xdr:from>
    <xdr:ext cx="469744" cy="259045"/>
    <xdr:sp macro="" textlink="">
      <xdr:nvSpPr>
        <xdr:cNvPr id="752" name="n_2mainValue【庁舎】&#10;一人当たり面積">
          <a:extLst>
            <a:ext uri="{FF2B5EF4-FFF2-40B4-BE49-F238E27FC236}">
              <a16:creationId xmlns:a16="http://schemas.microsoft.com/office/drawing/2014/main" id="{D939488A-4BE1-467C-B346-7520E7197D6D}"/>
            </a:ext>
          </a:extLst>
        </xdr:cNvPr>
        <xdr:cNvSpPr txBox="1"/>
      </xdr:nvSpPr>
      <xdr:spPr>
        <a:xfrm>
          <a:off x="20199427" y="17705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74403</xdr:rowOff>
    </xdr:from>
    <xdr:ext cx="469744" cy="259045"/>
    <xdr:sp macro="" textlink="">
      <xdr:nvSpPr>
        <xdr:cNvPr id="753" name="n_3mainValue【庁舎】&#10;一人当たり面積">
          <a:extLst>
            <a:ext uri="{FF2B5EF4-FFF2-40B4-BE49-F238E27FC236}">
              <a16:creationId xmlns:a16="http://schemas.microsoft.com/office/drawing/2014/main" id="{A3EDD4AB-0388-4E88-A3FB-35C1F4DEB9B5}"/>
            </a:ext>
          </a:extLst>
        </xdr:cNvPr>
        <xdr:cNvSpPr txBox="1"/>
      </xdr:nvSpPr>
      <xdr:spPr>
        <a:xfrm>
          <a:off x="19310427" y="1773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95085</xdr:rowOff>
    </xdr:from>
    <xdr:ext cx="469744" cy="259045"/>
    <xdr:sp macro="" textlink="">
      <xdr:nvSpPr>
        <xdr:cNvPr id="754" name="n_4mainValue【庁舎】&#10;一人当たり面積">
          <a:extLst>
            <a:ext uri="{FF2B5EF4-FFF2-40B4-BE49-F238E27FC236}">
              <a16:creationId xmlns:a16="http://schemas.microsoft.com/office/drawing/2014/main" id="{A4BF679D-0FF3-43A6-AE54-E59A1F5146EA}"/>
            </a:ext>
          </a:extLst>
        </xdr:cNvPr>
        <xdr:cNvSpPr txBox="1"/>
      </xdr:nvSpPr>
      <xdr:spPr>
        <a:xfrm>
          <a:off x="18421427" y="177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D7DE6CC6-0A5E-4195-8522-2C22F35189F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6D18B4E4-C01E-423E-B541-952278644F4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14F7AADA-5301-4594-8AE1-72314F78750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有形固定資産減価償却率は、「一般廃棄物処理施設」及び数値が無いもの以外は、全て県平均を上回っている。</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保健センター・保健所</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福祉施設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については、類似団体内平均値と比較して償却率が高くなっており、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体育館・プール</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消防施設</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ついては、低くなっている。一人当たりの面積については、類似団体内平均値と比較しても低くなっており、国及び県平均を大きく上回っている。これは、本町が合併団体であり、重複する施設を有していることと、庁舎については、分庁方式を採用していることなどが主な要因となっている。今後は、「美里町公共施設マネジメント計画」及び「個別施設計画」に基づき、各施設の長寿命化・改修・統合・除却等を行うとともに、後年度の財政負担に対応すべき「公共施設整備基金」の活用を図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8590949</v>
      </c>
      <c r="BO4" s="485"/>
      <c r="BP4" s="485"/>
      <c r="BQ4" s="485"/>
      <c r="BR4" s="485"/>
      <c r="BS4" s="485"/>
      <c r="BT4" s="485"/>
      <c r="BU4" s="486"/>
      <c r="BV4" s="484">
        <v>8479655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7.2</v>
      </c>
      <c r="CU4" s="625"/>
      <c r="CV4" s="625"/>
      <c r="CW4" s="625"/>
      <c r="CX4" s="625"/>
      <c r="CY4" s="625"/>
      <c r="CZ4" s="625"/>
      <c r="DA4" s="626"/>
      <c r="DB4" s="624">
        <v>5.2</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8145192</v>
      </c>
      <c r="BO5" s="456"/>
      <c r="BP5" s="456"/>
      <c r="BQ5" s="456"/>
      <c r="BR5" s="456"/>
      <c r="BS5" s="456"/>
      <c r="BT5" s="456"/>
      <c r="BU5" s="457"/>
      <c r="BV5" s="455">
        <v>7972978</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99.5</v>
      </c>
      <c r="CU5" s="453"/>
      <c r="CV5" s="453"/>
      <c r="CW5" s="453"/>
      <c r="CX5" s="453"/>
      <c r="CY5" s="453"/>
      <c r="CZ5" s="453"/>
      <c r="DA5" s="454"/>
      <c r="DB5" s="452">
        <v>96.5</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445757</v>
      </c>
      <c r="BO6" s="456"/>
      <c r="BP6" s="456"/>
      <c r="BQ6" s="456"/>
      <c r="BR6" s="456"/>
      <c r="BS6" s="456"/>
      <c r="BT6" s="456"/>
      <c r="BU6" s="457"/>
      <c r="BV6" s="455">
        <v>506677</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99.7</v>
      </c>
      <c r="CU6" s="599"/>
      <c r="CV6" s="599"/>
      <c r="CW6" s="599"/>
      <c r="CX6" s="599"/>
      <c r="CY6" s="599"/>
      <c r="CZ6" s="599"/>
      <c r="DA6" s="600"/>
      <c r="DB6" s="598">
        <v>96.9</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112380</v>
      </c>
      <c r="BO7" s="456"/>
      <c r="BP7" s="456"/>
      <c r="BQ7" s="456"/>
      <c r="BR7" s="456"/>
      <c r="BS7" s="456"/>
      <c r="BT7" s="456"/>
      <c r="BU7" s="457"/>
      <c r="BV7" s="455">
        <v>269139</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4653626</v>
      </c>
      <c r="CU7" s="456"/>
      <c r="CV7" s="456"/>
      <c r="CW7" s="456"/>
      <c r="CX7" s="456"/>
      <c r="CY7" s="456"/>
      <c r="CZ7" s="456"/>
      <c r="DA7" s="457"/>
      <c r="DB7" s="455">
        <v>4543862</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333377</v>
      </c>
      <c r="BO8" s="456"/>
      <c r="BP8" s="456"/>
      <c r="BQ8" s="456"/>
      <c r="BR8" s="456"/>
      <c r="BS8" s="456"/>
      <c r="BT8" s="456"/>
      <c r="BU8" s="457"/>
      <c r="BV8" s="455">
        <v>237538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0.22</v>
      </c>
      <c r="CU8" s="559"/>
      <c r="CV8" s="559"/>
      <c r="CW8" s="559"/>
      <c r="CX8" s="559"/>
      <c r="CY8" s="559"/>
      <c r="CZ8" s="559"/>
      <c r="DA8" s="560"/>
      <c r="DB8" s="558">
        <v>0.22</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9392</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95839</v>
      </c>
      <c r="BO9" s="456"/>
      <c r="BP9" s="456"/>
      <c r="BQ9" s="456"/>
      <c r="BR9" s="456"/>
      <c r="BS9" s="456"/>
      <c r="BT9" s="456"/>
      <c r="BU9" s="457"/>
      <c r="BV9" s="455">
        <v>-408</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18.2</v>
      </c>
      <c r="CU9" s="453"/>
      <c r="CV9" s="453"/>
      <c r="CW9" s="453"/>
      <c r="CX9" s="453"/>
      <c r="CY9" s="453"/>
      <c r="CZ9" s="453"/>
      <c r="DA9" s="454"/>
      <c r="DB9" s="452">
        <v>17.3</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10333</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144197</v>
      </c>
      <c r="BO10" s="456"/>
      <c r="BP10" s="456"/>
      <c r="BQ10" s="456"/>
      <c r="BR10" s="456"/>
      <c r="BS10" s="456"/>
      <c r="BT10" s="456"/>
      <c r="BU10" s="457"/>
      <c r="BV10" s="455">
        <v>211541</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8632</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179333</v>
      </c>
      <c r="BO12" s="456"/>
      <c r="BP12" s="456"/>
      <c r="BQ12" s="456"/>
      <c r="BR12" s="456"/>
      <c r="BS12" s="456"/>
      <c r="BT12" s="456"/>
      <c r="BU12" s="457"/>
      <c r="BV12" s="455">
        <v>204595</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8513</v>
      </c>
      <c r="S13" s="543"/>
      <c r="T13" s="543"/>
      <c r="U13" s="543"/>
      <c r="V13" s="544"/>
      <c r="W13" s="545" t="s">
        <v>131</v>
      </c>
      <c r="X13" s="441"/>
      <c r="Y13" s="441"/>
      <c r="Z13" s="441"/>
      <c r="AA13" s="441"/>
      <c r="AB13" s="442"/>
      <c r="AC13" s="408">
        <v>608</v>
      </c>
      <c r="AD13" s="409"/>
      <c r="AE13" s="409"/>
      <c r="AF13" s="409"/>
      <c r="AG13" s="410"/>
      <c r="AH13" s="408">
        <v>665</v>
      </c>
      <c r="AI13" s="409"/>
      <c r="AJ13" s="409"/>
      <c r="AK13" s="409"/>
      <c r="AL13" s="468"/>
      <c r="AM13" s="512" t="s">
        <v>132</v>
      </c>
      <c r="AN13" s="412"/>
      <c r="AO13" s="412"/>
      <c r="AP13" s="412"/>
      <c r="AQ13" s="412"/>
      <c r="AR13" s="412"/>
      <c r="AS13" s="412"/>
      <c r="AT13" s="413"/>
      <c r="AU13" s="513" t="s">
        <v>114</v>
      </c>
      <c r="AV13" s="514"/>
      <c r="AW13" s="514"/>
      <c r="AX13" s="514"/>
      <c r="AY13" s="469" t="s">
        <v>133</v>
      </c>
      <c r="AZ13" s="470"/>
      <c r="BA13" s="470"/>
      <c r="BB13" s="470"/>
      <c r="BC13" s="470"/>
      <c r="BD13" s="470"/>
      <c r="BE13" s="470"/>
      <c r="BF13" s="470"/>
      <c r="BG13" s="470"/>
      <c r="BH13" s="470"/>
      <c r="BI13" s="470"/>
      <c r="BJ13" s="470"/>
      <c r="BK13" s="470"/>
      <c r="BL13" s="470"/>
      <c r="BM13" s="471"/>
      <c r="BN13" s="455">
        <v>60703</v>
      </c>
      <c r="BO13" s="456"/>
      <c r="BP13" s="456"/>
      <c r="BQ13" s="456"/>
      <c r="BR13" s="456"/>
      <c r="BS13" s="456"/>
      <c r="BT13" s="456"/>
      <c r="BU13" s="457"/>
      <c r="BV13" s="455">
        <v>6538</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9.1999999999999993</v>
      </c>
      <c r="CU13" s="453"/>
      <c r="CV13" s="453"/>
      <c r="CW13" s="453"/>
      <c r="CX13" s="453"/>
      <c r="CY13" s="453"/>
      <c r="CZ13" s="453"/>
      <c r="DA13" s="454"/>
      <c r="DB13" s="452">
        <v>8.1</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8873</v>
      </c>
      <c r="S14" s="543"/>
      <c r="T14" s="543"/>
      <c r="U14" s="543"/>
      <c r="V14" s="544"/>
      <c r="W14" s="546"/>
      <c r="X14" s="444"/>
      <c r="Y14" s="444"/>
      <c r="Z14" s="444"/>
      <c r="AA14" s="444"/>
      <c r="AB14" s="445"/>
      <c r="AC14" s="535">
        <v>13.6</v>
      </c>
      <c r="AD14" s="536"/>
      <c r="AE14" s="536"/>
      <c r="AF14" s="536"/>
      <c r="AG14" s="537"/>
      <c r="AH14" s="535">
        <v>13.8</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t="s">
        <v>122</v>
      </c>
      <c r="CU14" s="553"/>
      <c r="CV14" s="553"/>
      <c r="CW14" s="553"/>
      <c r="CX14" s="553"/>
      <c r="CY14" s="553"/>
      <c r="CZ14" s="553"/>
      <c r="DA14" s="554"/>
      <c r="DB14" s="552" t="s">
        <v>122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8775</v>
      </c>
      <c r="S15" s="543"/>
      <c r="T15" s="543"/>
      <c r="U15" s="543"/>
      <c r="V15" s="544"/>
      <c r="W15" s="545" t="s">
        <v>137</v>
      </c>
      <c r="X15" s="441"/>
      <c r="Y15" s="441"/>
      <c r="Z15" s="441"/>
      <c r="AA15" s="441"/>
      <c r="AB15" s="442"/>
      <c r="AC15" s="408">
        <v>1315</v>
      </c>
      <c r="AD15" s="409"/>
      <c r="AE15" s="409"/>
      <c r="AF15" s="409"/>
      <c r="AG15" s="410"/>
      <c r="AH15" s="408">
        <v>1350</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1019279</v>
      </c>
      <c r="BO15" s="485"/>
      <c r="BP15" s="485"/>
      <c r="BQ15" s="485"/>
      <c r="BR15" s="485"/>
      <c r="BS15" s="485"/>
      <c r="BT15" s="485"/>
      <c r="BU15" s="486"/>
      <c r="BV15" s="484">
        <v>957355</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29.4</v>
      </c>
      <c r="AD16" s="536"/>
      <c r="AE16" s="536"/>
      <c r="AF16" s="536"/>
      <c r="AG16" s="537"/>
      <c r="AH16" s="535">
        <v>28</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4417686</v>
      </c>
      <c r="BO16" s="456"/>
      <c r="BP16" s="456"/>
      <c r="BQ16" s="456"/>
      <c r="BR16" s="456"/>
      <c r="BS16" s="456"/>
      <c r="BT16" s="456"/>
      <c r="BU16" s="457"/>
      <c r="BV16" s="455">
        <v>4303761</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2544</v>
      </c>
      <c r="AD17" s="409"/>
      <c r="AE17" s="409"/>
      <c r="AF17" s="409"/>
      <c r="AG17" s="410"/>
      <c r="AH17" s="408">
        <v>2801</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1255929</v>
      </c>
      <c r="BO17" s="456"/>
      <c r="BP17" s="456"/>
      <c r="BQ17" s="456"/>
      <c r="BR17" s="456"/>
      <c r="BS17" s="456"/>
      <c r="BT17" s="456"/>
      <c r="BU17" s="457"/>
      <c r="BV17" s="455">
        <v>1177550</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144</v>
      </c>
      <c r="M18" s="508"/>
      <c r="N18" s="508"/>
      <c r="O18" s="508"/>
      <c r="P18" s="508"/>
      <c r="Q18" s="508"/>
      <c r="R18" s="509"/>
      <c r="S18" s="509"/>
      <c r="T18" s="509"/>
      <c r="U18" s="509"/>
      <c r="V18" s="510"/>
      <c r="W18" s="526"/>
      <c r="X18" s="527"/>
      <c r="Y18" s="527"/>
      <c r="Z18" s="527"/>
      <c r="AA18" s="527"/>
      <c r="AB18" s="551"/>
      <c r="AC18" s="425">
        <v>57</v>
      </c>
      <c r="AD18" s="426"/>
      <c r="AE18" s="426"/>
      <c r="AF18" s="426"/>
      <c r="AG18" s="511"/>
      <c r="AH18" s="425">
        <v>58.2</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4650580</v>
      </c>
      <c r="BO18" s="456"/>
      <c r="BP18" s="456"/>
      <c r="BQ18" s="456"/>
      <c r="BR18" s="456"/>
      <c r="BS18" s="456"/>
      <c r="BT18" s="456"/>
      <c r="BU18" s="457"/>
      <c r="BV18" s="455">
        <v>4390525</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65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5920937</v>
      </c>
      <c r="BO19" s="456"/>
      <c r="BP19" s="456"/>
      <c r="BQ19" s="456"/>
      <c r="BR19" s="456"/>
      <c r="BS19" s="456"/>
      <c r="BT19" s="456"/>
      <c r="BU19" s="457"/>
      <c r="BV19" s="455">
        <v>6187163</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3439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7027863</v>
      </c>
      <c r="BO22" s="485"/>
      <c r="BP22" s="485"/>
      <c r="BQ22" s="485"/>
      <c r="BR22" s="485"/>
      <c r="BS22" s="485"/>
      <c r="BT22" s="485"/>
      <c r="BU22" s="486"/>
      <c r="BV22" s="484">
        <v>7303663</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5351593</v>
      </c>
      <c r="BO23" s="456"/>
      <c r="BP23" s="456"/>
      <c r="BQ23" s="456"/>
      <c r="BR23" s="456"/>
      <c r="BS23" s="456"/>
      <c r="BT23" s="456"/>
      <c r="BU23" s="457"/>
      <c r="BV23" s="455">
        <v>5676249</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7775</v>
      </c>
      <c r="R24" s="409"/>
      <c r="S24" s="409"/>
      <c r="T24" s="409"/>
      <c r="U24" s="409"/>
      <c r="V24" s="410"/>
      <c r="W24" s="498"/>
      <c r="X24" s="435"/>
      <c r="Y24" s="436"/>
      <c r="Z24" s="411" t="s">
        <v>162</v>
      </c>
      <c r="AA24" s="412"/>
      <c r="AB24" s="412"/>
      <c r="AC24" s="412"/>
      <c r="AD24" s="412"/>
      <c r="AE24" s="412"/>
      <c r="AF24" s="412"/>
      <c r="AG24" s="413"/>
      <c r="AH24" s="408">
        <v>141</v>
      </c>
      <c r="AI24" s="409"/>
      <c r="AJ24" s="409"/>
      <c r="AK24" s="409"/>
      <c r="AL24" s="410"/>
      <c r="AM24" s="408">
        <v>398607</v>
      </c>
      <c r="AN24" s="409"/>
      <c r="AO24" s="409"/>
      <c r="AP24" s="409"/>
      <c r="AQ24" s="409"/>
      <c r="AR24" s="410"/>
      <c r="AS24" s="408">
        <v>2827</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5129647</v>
      </c>
      <c r="BO24" s="456"/>
      <c r="BP24" s="456"/>
      <c r="BQ24" s="456"/>
      <c r="BR24" s="456"/>
      <c r="BS24" s="456"/>
      <c r="BT24" s="456"/>
      <c r="BU24" s="457"/>
      <c r="BV24" s="455">
        <v>5157399</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5828</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2276710</v>
      </c>
      <c r="BO25" s="485"/>
      <c r="BP25" s="485"/>
      <c r="BQ25" s="485"/>
      <c r="BR25" s="485"/>
      <c r="BS25" s="485"/>
      <c r="BT25" s="485"/>
      <c r="BU25" s="486"/>
      <c r="BV25" s="484">
        <v>2456504</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5364</v>
      </c>
      <c r="R26" s="409"/>
      <c r="S26" s="409"/>
      <c r="T26" s="409"/>
      <c r="U26" s="409"/>
      <c r="V26" s="410"/>
      <c r="W26" s="498"/>
      <c r="X26" s="435"/>
      <c r="Y26" s="436"/>
      <c r="Z26" s="411" t="s">
        <v>168</v>
      </c>
      <c r="AA26" s="466"/>
      <c r="AB26" s="466"/>
      <c r="AC26" s="466"/>
      <c r="AD26" s="466"/>
      <c r="AE26" s="466"/>
      <c r="AF26" s="466"/>
      <c r="AG26" s="467"/>
      <c r="AH26" s="408">
        <v>9</v>
      </c>
      <c r="AI26" s="409"/>
      <c r="AJ26" s="409"/>
      <c r="AK26" s="409"/>
      <c r="AL26" s="410"/>
      <c r="AM26" s="408">
        <v>28071</v>
      </c>
      <c r="AN26" s="409"/>
      <c r="AO26" s="409"/>
      <c r="AP26" s="409"/>
      <c r="AQ26" s="409"/>
      <c r="AR26" s="410"/>
      <c r="AS26" s="408">
        <v>3119</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3106</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15611</v>
      </c>
      <c r="BO27" s="490"/>
      <c r="BP27" s="490"/>
      <c r="BQ27" s="490"/>
      <c r="BR27" s="490"/>
      <c r="BS27" s="490"/>
      <c r="BT27" s="490"/>
      <c r="BU27" s="491"/>
      <c r="BV27" s="489">
        <v>15605</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2571</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1776696</v>
      </c>
      <c r="BO28" s="485"/>
      <c r="BP28" s="485"/>
      <c r="BQ28" s="485"/>
      <c r="BR28" s="485"/>
      <c r="BS28" s="485"/>
      <c r="BT28" s="485"/>
      <c r="BU28" s="486"/>
      <c r="BV28" s="484">
        <v>1811832</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8</v>
      </c>
      <c r="M29" s="409"/>
      <c r="N29" s="409"/>
      <c r="O29" s="409"/>
      <c r="P29" s="410"/>
      <c r="Q29" s="408">
        <v>2410</v>
      </c>
      <c r="R29" s="409"/>
      <c r="S29" s="409"/>
      <c r="T29" s="409"/>
      <c r="U29" s="409"/>
      <c r="V29" s="410"/>
      <c r="W29" s="499"/>
      <c r="X29" s="500"/>
      <c r="Y29" s="501"/>
      <c r="Z29" s="411" t="s">
        <v>177</v>
      </c>
      <c r="AA29" s="412"/>
      <c r="AB29" s="412"/>
      <c r="AC29" s="412"/>
      <c r="AD29" s="412"/>
      <c r="AE29" s="412"/>
      <c r="AF29" s="412"/>
      <c r="AG29" s="413"/>
      <c r="AH29" s="408">
        <v>141</v>
      </c>
      <c r="AI29" s="409"/>
      <c r="AJ29" s="409"/>
      <c r="AK29" s="409"/>
      <c r="AL29" s="410"/>
      <c r="AM29" s="408">
        <v>398607</v>
      </c>
      <c r="AN29" s="409"/>
      <c r="AO29" s="409"/>
      <c r="AP29" s="409"/>
      <c r="AQ29" s="409"/>
      <c r="AR29" s="410"/>
      <c r="AS29" s="408">
        <v>2827</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393149</v>
      </c>
      <c r="BO29" s="456"/>
      <c r="BP29" s="456"/>
      <c r="BQ29" s="456"/>
      <c r="BR29" s="456"/>
      <c r="BS29" s="456"/>
      <c r="BT29" s="456"/>
      <c r="BU29" s="457"/>
      <c r="BV29" s="455">
        <v>396769</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94.5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2101773</v>
      </c>
      <c r="BO30" s="490"/>
      <c r="BP30" s="490"/>
      <c r="BQ30" s="490"/>
      <c r="BR30" s="490"/>
      <c r="BS30" s="490"/>
      <c r="BT30" s="490"/>
      <c r="BU30" s="491"/>
      <c r="BV30" s="489">
        <v>2062560</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熊本県市町村総合事務組合</v>
      </c>
      <c r="BZ34" s="404"/>
      <c r="CA34" s="404"/>
      <c r="CB34" s="404"/>
      <c r="CC34" s="404"/>
      <c r="CD34" s="404"/>
      <c r="CE34" s="404"/>
      <c r="CF34" s="404"/>
      <c r="CG34" s="404"/>
      <c r="CH34" s="404"/>
      <c r="CI34" s="404"/>
      <c r="CJ34" s="404"/>
      <c r="CK34" s="404"/>
      <c r="CL34" s="404"/>
      <c r="CM34" s="404"/>
      <c r="CN34" s="169"/>
      <c r="CO34" s="403">
        <f>IF(CQ34="","",MAX(C34:D43,U34:V43,AM34:AN43,BE34:BF43,BW34:BX43)+1)</f>
        <v>13</v>
      </c>
      <c r="CP34" s="403"/>
      <c r="CQ34" s="404" t="str">
        <f>IF('各会計、関係団体の財政状況及び健全化判断比率'!BS7="","",'各会計、関係団体の財政状況及び健全化判断比率'!BS7)</f>
        <v>有限会社　石段の郷中央</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土地取得特別会計</v>
      </c>
      <c r="F35" s="404"/>
      <c r="G35" s="404"/>
      <c r="H35" s="404"/>
      <c r="I35" s="404"/>
      <c r="J35" s="404"/>
      <c r="K35" s="404"/>
      <c r="L35" s="404"/>
      <c r="M35" s="404"/>
      <c r="N35" s="404"/>
      <c r="O35" s="404"/>
      <c r="P35" s="404"/>
      <c r="Q35" s="404"/>
      <c r="R35" s="404"/>
      <c r="S35" s="404"/>
      <c r="T35" s="169"/>
      <c r="U35" s="403">
        <f>IF(W35="","",U34+1)</f>
        <v>4</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宇城広域連合（一般会計）</v>
      </c>
      <c r="BZ35" s="404"/>
      <c r="CA35" s="404"/>
      <c r="CB35" s="404"/>
      <c r="CC35" s="404"/>
      <c r="CD35" s="404"/>
      <c r="CE35" s="404"/>
      <c r="CF35" s="404"/>
      <c r="CG35" s="404"/>
      <c r="CH35" s="404"/>
      <c r="CI35" s="404"/>
      <c r="CJ35" s="404"/>
      <c r="CK35" s="404"/>
      <c r="CL35" s="404"/>
      <c r="CM35" s="404"/>
      <c r="CN35" s="169"/>
      <c r="CO35" s="403">
        <f t="shared" ref="CO35:CO43" si="3">IF(CQ35="","",CO34+1)</f>
        <v>14</v>
      </c>
      <c r="CP35" s="403"/>
      <c r="CQ35" s="404" t="str">
        <f>IF('各会計、関係団体の財政状況及び健全化判断比率'!BS8="","",'各会計、関係団体の財政状況及び健全化判断比率'!BS8)</f>
        <v>株式会社　美里まちづくり公社</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5</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宇城広域連合（ふるさと市町村圏基金特別会計）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熊本県後期高齢者医療広域連合（一般会計）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熊本県後期高齢者医療広域連合（後期高齢者医療特別会計）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SsHhPDdnMxOH9D9AW1PEcckUkg4drRUowlhhSIWD4ycr9HW5QMB3y81yuQDcqTq7khgz1Wfc9X7BiVisuOcb4A==" saltValue="1sM5sO/1Hpj1olEZLkBZ7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865233</v>
      </c>
      <c r="S5" s="713"/>
      <c r="T5" s="713"/>
      <c r="U5" s="713"/>
      <c r="V5" s="713"/>
      <c r="W5" s="713"/>
      <c r="X5" s="713"/>
      <c r="Y5" s="738"/>
      <c r="Z5" s="751">
        <v>10.1</v>
      </c>
      <c r="AA5" s="751"/>
      <c r="AB5" s="751"/>
      <c r="AC5" s="751"/>
      <c r="AD5" s="752">
        <v>865233</v>
      </c>
      <c r="AE5" s="752"/>
      <c r="AF5" s="752"/>
      <c r="AG5" s="752"/>
      <c r="AH5" s="752"/>
      <c r="AI5" s="752"/>
      <c r="AJ5" s="752"/>
      <c r="AK5" s="752"/>
      <c r="AL5" s="739">
        <v>18.600000000000001</v>
      </c>
      <c r="AM5" s="721"/>
      <c r="AN5" s="721"/>
      <c r="AO5" s="740"/>
      <c r="AP5" s="715" t="s">
        <v>216</v>
      </c>
      <c r="AQ5" s="716"/>
      <c r="AR5" s="716"/>
      <c r="AS5" s="716"/>
      <c r="AT5" s="716"/>
      <c r="AU5" s="716"/>
      <c r="AV5" s="716"/>
      <c r="AW5" s="716"/>
      <c r="AX5" s="716"/>
      <c r="AY5" s="716"/>
      <c r="AZ5" s="716"/>
      <c r="BA5" s="716"/>
      <c r="BB5" s="716"/>
      <c r="BC5" s="716"/>
      <c r="BD5" s="716"/>
      <c r="BE5" s="716"/>
      <c r="BF5" s="717"/>
      <c r="BG5" s="657">
        <v>864408</v>
      </c>
      <c r="BH5" s="658"/>
      <c r="BI5" s="658"/>
      <c r="BJ5" s="658"/>
      <c r="BK5" s="658"/>
      <c r="BL5" s="658"/>
      <c r="BM5" s="658"/>
      <c r="BN5" s="659"/>
      <c r="BO5" s="695">
        <v>99.9</v>
      </c>
      <c r="BP5" s="695"/>
      <c r="BQ5" s="695"/>
      <c r="BR5" s="695"/>
      <c r="BS5" s="696" t="s">
        <v>122</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107916</v>
      </c>
      <c r="S6" s="658"/>
      <c r="T6" s="658"/>
      <c r="U6" s="658"/>
      <c r="V6" s="658"/>
      <c r="W6" s="658"/>
      <c r="X6" s="658"/>
      <c r="Y6" s="659"/>
      <c r="Z6" s="695">
        <v>1.3</v>
      </c>
      <c r="AA6" s="695"/>
      <c r="AB6" s="695"/>
      <c r="AC6" s="695"/>
      <c r="AD6" s="696">
        <v>107916</v>
      </c>
      <c r="AE6" s="696"/>
      <c r="AF6" s="696"/>
      <c r="AG6" s="696"/>
      <c r="AH6" s="696"/>
      <c r="AI6" s="696"/>
      <c r="AJ6" s="696"/>
      <c r="AK6" s="696"/>
      <c r="AL6" s="660">
        <v>2.2999999999999998</v>
      </c>
      <c r="AM6" s="661"/>
      <c r="AN6" s="661"/>
      <c r="AO6" s="697"/>
      <c r="AP6" s="654" t="s">
        <v>221</v>
      </c>
      <c r="AQ6" s="655"/>
      <c r="AR6" s="655"/>
      <c r="AS6" s="655"/>
      <c r="AT6" s="655"/>
      <c r="AU6" s="655"/>
      <c r="AV6" s="655"/>
      <c r="AW6" s="655"/>
      <c r="AX6" s="655"/>
      <c r="AY6" s="655"/>
      <c r="AZ6" s="655"/>
      <c r="BA6" s="655"/>
      <c r="BB6" s="655"/>
      <c r="BC6" s="655"/>
      <c r="BD6" s="655"/>
      <c r="BE6" s="655"/>
      <c r="BF6" s="656"/>
      <c r="BG6" s="657">
        <v>864408</v>
      </c>
      <c r="BH6" s="658"/>
      <c r="BI6" s="658"/>
      <c r="BJ6" s="658"/>
      <c r="BK6" s="658"/>
      <c r="BL6" s="658"/>
      <c r="BM6" s="658"/>
      <c r="BN6" s="659"/>
      <c r="BO6" s="695">
        <v>99.9</v>
      </c>
      <c r="BP6" s="695"/>
      <c r="BQ6" s="695"/>
      <c r="BR6" s="695"/>
      <c r="BS6" s="696" t="s">
        <v>122</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73580</v>
      </c>
      <c r="CS6" s="658"/>
      <c r="CT6" s="658"/>
      <c r="CU6" s="658"/>
      <c r="CV6" s="658"/>
      <c r="CW6" s="658"/>
      <c r="CX6" s="658"/>
      <c r="CY6" s="659"/>
      <c r="CZ6" s="739">
        <v>0.9</v>
      </c>
      <c r="DA6" s="721"/>
      <c r="DB6" s="721"/>
      <c r="DC6" s="741"/>
      <c r="DD6" s="663" t="s">
        <v>122</v>
      </c>
      <c r="DE6" s="658"/>
      <c r="DF6" s="658"/>
      <c r="DG6" s="658"/>
      <c r="DH6" s="658"/>
      <c r="DI6" s="658"/>
      <c r="DJ6" s="658"/>
      <c r="DK6" s="658"/>
      <c r="DL6" s="658"/>
      <c r="DM6" s="658"/>
      <c r="DN6" s="658"/>
      <c r="DO6" s="658"/>
      <c r="DP6" s="659"/>
      <c r="DQ6" s="663">
        <v>73580</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250</v>
      </c>
      <c r="S7" s="658"/>
      <c r="T7" s="658"/>
      <c r="U7" s="658"/>
      <c r="V7" s="658"/>
      <c r="W7" s="658"/>
      <c r="X7" s="658"/>
      <c r="Y7" s="659"/>
      <c r="Z7" s="695">
        <v>0</v>
      </c>
      <c r="AA7" s="695"/>
      <c r="AB7" s="695"/>
      <c r="AC7" s="695"/>
      <c r="AD7" s="696">
        <v>250</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265951</v>
      </c>
      <c r="BH7" s="658"/>
      <c r="BI7" s="658"/>
      <c r="BJ7" s="658"/>
      <c r="BK7" s="658"/>
      <c r="BL7" s="658"/>
      <c r="BM7" s="658"/>
      <c r="BN7" s="659"/>
      <c r="BO7" s="695">
        <v>30.7</v>
      </c>
      <c r="BP7" s="695"/>
      <c r="BQ7" s="695"/>
      <c r="BR7" s="695"/>
      <c r="BS7" s="696" t="s">
        <v>122</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1413573</v>
      </c>
      <c r="CS7" s="658"/>
      <c r="CT7" s="658"/>
      <c r="CU7" s="658"/>
      <c r="CV7" s="658"/>
      <c r="CW7" s="658"/>
      <c r="CX7" s="658"/>
      <c r="CY7" s="659"/>
      <c r="CZ7" s="695">
        <v>17.399999999999999</v>
      </c>
      <c r="DA7" s="695"/>
      <c r="DB7" s="695"/>
      <c r="DC7" s="695"/>
      <c r="DD7" s="663">
        <v>24128</v>
      </c>
      <c r="DE7" s="658"/>
      <c r="DF7" s="658"/>
      <c r="DG7" s="658"/>
      <c r="DH7" s="658"/>
      <c r="DI7" s="658"/>
      <c r="DJ7" s="658"/>
      <c r="DK7" s="658"/>
      <c r="DL7" s="658"/>
      <c r="DM7" s="658"/>
      <c r="DN7" s="658"/>
      <c r="DO7" s="658"/>
      <c r="DP7" s="659"/>
      <c r="DQ7" s="663">
        <v>1136768</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2984</v>
      </c>
      <c r="S8" s="658"/>
      <c r="T8" s="658"/>
      <c r="U8" s="658"/>
      <c r="V8" s="658"/>
      <c r="W8" s="658"/>
      <c r="X8" s="658"/>
      <c r="Y8" s="659"/>
      <c r="Z8" s="695">
        <v>0</v>
      </c>
      <c r="AA8" s="695"/>
      <c r="AB8" s="695"/>
      <c r="AC8" s="695"/>
      <c r="AD8" s="696">
        <v>2984</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11962</v>
      </c>
      <c r="BH8" s="658"/>
      <c r="BI8" s="658"/>
      <c r="BJ8" s="658"/>
      <c r="BK8" s="658"/>
      <c r="BL8" s="658"/>
      <c r="BM8" s="658"/>
      <c r="BN8" s="659"/>
      <c r="BO8" s="695">
        <v>1.4</v>
      </c>
      <c r="BP8" s="695"/>
      <c r="BQ8" s="695"/>
      <c r="BR8" s="695"/>
      <c r="BS8" s="696" t="s">
        <v>122</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2227592</v>
      </c>
      <c r="CS8" s="658"/>
      <c r="CT8" s="658"/>
      <c r="CU8" s="658"/>
      <c r="CV8" s="658"/>
      <c r="CW8" s="658"/>
      <c r="CX8" s="658"/>
      <c r="CY8" s="659"/>
      <c r="CZ8" s="695">
        <v>27.3</v>
      </c>
      <c r="DA8" s="695"/>
      <c r="DB8" s="695"/>
      <c r="DC8" s="695"/>
      <c r="DD8" s="663">
        <v>85770</v>
      </c>
      <c r="DE8" s="658"/>
      <c r="DF8" s="658"/>
      <c r="DG8" s="658"/>
      <c r="DH8" s="658"/>
      <c r="DI8" s="658"/>
      <c r="DJ8" s="658"/>
      <c r="DK8" s="658"/>
      <c r="DL8" s="658"/>
      <c r="DM8" s="658"/>
      <c r="DN8" s="658"/>
      <c r="DO8" s="658"/>
      <c r="DP8" s="659"/>
      <c r="DQ8" s="663">
        <v>1258818</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5008</v>
      </c>
      <c r="S9" s="658"/>
      <c r="T9" s="658"/>
      <c r="U9" s="658"/>
      <c r="V9" s="658"/>
      <c r="W9" s="658"/>
      <c r="X9" s="658"/>
      <c r="Y9" s="659"/>
      <c r="Z9" s="695">
        <v>0.1</v>
      </c>
      <c r="AA9" s="695"/>
      <c r="AB9" s="695"/>
      <c r="AC9" s="695"/>
      <c r="AD9" s="696">
        <v>5008</v>
      </c>
      <c r="AE9" s="696"/>
      <c r="AF9" s="696"/>
      <c r="AG9" s="696"/>
      <c r="AH9" s="696"/>
      <c r="AI9" s="696"/>
      <c r="AJ9" s="696"/>
      <c r="AK9" s="696"/>
      <c r="AL9" s="660">
        <v>0.1</v>
      </c>
      <c r="AM9" s="661"/>
      <c r="AN9" s="661"/>
      <c r="AO9" s="697"/>
      <c r="AP9" s="654" t="s">
        <v>230</v>
      </c>
      <c r="AQ9" s="655"/>
      <c r="AR9" s="655"/>
      <c r="AS9" s="655"/>
      <c r="AT9" s="655"/>
      <c r="AU9" s="655"/>
      <c r="AV9" s="655"/>
      <c r="AW9" s="655"/>
      <c r="AX9" s="655"/>
      <c r="AY9" s="655"/>
      <c r="AZ9" s="655"/>
      <c r="BA9" s="655"/>
      <c r="BB9" s="655"/>
      <c r="BC9" s="655"/>
      <c r="BD9" s="655"/>
      <c r="BE9" s="655"/>
      <c r="BF9" s="656"/>
      <c r="BG9" s="657">
        <v>223930</v>
      </c>
      <c r="BH9" s="658"/>
      <c r="BI9" s="658"/>
      <c r="BJ9" s="658"/>
      <c r="BK9" s="658"/>
      <c r="BL9" s="658"/>
      <c r="BM9" s="658"/>
      <c r="BN9" s="659"/>
      <c r="BO9" s="695">
        <v>25.9</v>
      </c>
      <c r="BP9" s="695"/>
      <c r="BQ9" s="695"/>
      <c r="BR9" s="695"/>
      <c r="BS9" s="696" t="s">
        <v>122</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630638</v>
      </c>
      <c r="CS9" s="658"/>
      <c r="CT9" s="658"/>
      <c r="CU9" s="658"/>
      <c r="CV9" s="658"/>
      <c r="CW9" s="658"/>
      <c r="CX9" s="658"/>
      <c r="CY9" s="659"/>
      <c r="CZ9" s="695">
        <v>7.7</v>
      </c>
      <c r="DA9" s="695"/>
      <c r="DB9" s="695"/>
      <c r="DC9" s="695"/>
      <c r="DD9" s="663">
        <v>8298</v>
      </c>
      <c r="DE9" s="658"/>
      <c r="DF9" s="658"/>
      <c r="DG9" s="658"/>
      <c r="DH9" s="658"/>
      <c r="DI9" s="658"/>
      <c r="DJ9" s="658"/>
      <c r="DK9" s="658"/>
      <c r="DL9" s="658"/>
      <c r="DM9" s="658"/>
      <c r="DN9" s="658"/>
      <c r="DO9" s="658"/>
      <c r="DP9" s="659"/>
      <c r="DQ9" s="663">
        <v>595816</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14305</v>
      </c>
      <c r="BH10" s="658"/>
      <c r="BI10" s="658"/>
      <c r="BJ10" s="658"/>
      <c r="BK10" s="658"/>
      <c r="BL10" s="658"/>
      <c r="BM10" s="658"/>
      <c r="BN10" s="659"/>
      <c r="BO10" s="695">
        <v>1.7</v>
      </c>
      <c r="BP10" s="695"/>
      <c r="BQ10" s="695"/>
      <c r="BR10" s="695"/>
      <c r="BS10" s="696" t="s">
        <v>122</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t="s">
        <v>122</v>
      </c>
      <c r="CS10" s="658"/>
      <c r="CT10" s="658"/>
      <c r="CU10" s="658"/>
      <c r="CV10" s="658"/>
      <c r="CW10" s="658"/>
      <c r="CX10" s="658"/>
      <c r="CY10" s="659"/>
      <c r="CZ10" s="695" t="s">
        <v>122</v>
      </c>
      <c r="DA10" s="695"/>
      <c r="DB10" s="695"/>
      <c r="DC10" s="695"/>
      <c r="DD10" s="663" t="s">
        <v>122</v>
      </c>
      <c r="DE10" s="658"/>
      <c r="DF10" s="658"/>
      <c r="DG10" s="658"/>
      <c r="DH10" s="658"/>
      <c r="DI10" s="658"/>
      <c r="DJ10" s="658"/>
      <c r="DK10" s="658"/>
      <c r="DL10" s="658"/>
      <c r="DM10" s="658"/>
      <c r="DN10" s="658"/>
      <c r="DO10" s="658"/>
      <c r="DP10" s="659"/>
      <c r="DQ10" s="663" t="s">
        <v>122</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235172</v>
      </c>
      <c r="S11" s="658"/>
      <c r="T11" s="658"/>
      <c r="U11" s="658"/>
      <c r="V11" s="658"/>
      <c r="W11" s="658"/>
      <c r="X11" s="658"/>
      <c r="Y11" s="659"/>
      <c r="Z11" s="660">
        <v>2.7</v>
      </c>
      <c r="AA11" s="661"/>
      <c r="AB11" s="661"/>
      <c r="AC11" s="662"/>
      <c r="AD11" s="663">
        <v>235172</v>
      </c>
      <c r="AE11" s="658"/>
      <c r="AF11" s="658"/>
      <c r="AG11" s="658"/>
      <c r="AH11" s="658"/>
      <c r="AI11" s="658"/>
      <c r="AJ11" s="658"/>
      <c r="AK11" s="659"/>
      <c r="AL11" s="660">
        <v>5</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15754</v>
      </c>
      <c r="BH11" s="658"/>
      <c r="BI11" s="658"/>
      <c r="BJ11" s="658"/>
      <c r="BK11" s="658"/>
      <c r="BL11" s="658"/>
      <c r="BM11" s="658"/>
      <c r="BN11" s="659"/>
      <c r="BO11" s="695">
        <v>1.8</v>
      </c>
      <c r="BP11" s="695"/>
      <c r="BQ11" s="695"/>
      <c r="BR11" s="695"/>
      <c r="BS11" s="696" t="s">
        <v>122</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493484</v>
      </c>
      <c r="CS11" s="658"/>
      <c r="CT11" s="658"/>
      <c r="CU11" s="658"/>
      <c r="CV11" s="658"/>
      <c r="CW11" s="658"/>
      <c r="CX11" s="658"/>
      <c r="CY11" s="659"/>
      <c r="CZ11" s="695">
        <v>6.1</v>
      </c>
      <c r="DA11" s="695"/>
      <c r="DB11" s="695"/>
      <c r="DC11" s="695"/>
      <c r="DD11" s="663">
        <v>151546</v>
      </c>
      <c r="DE11" s="658"/>
      <c r="DF11" s="658"/>
      <c r="DG11" s="658"/>
      <c r="DH11" s="658"/>
      <c r="DI11" s="658"/>
      <c r="DJ11" s="658"/>
      <c r="DK11" s="658"/>
      <c r="DL11" s="658"/>
      <c r="DM11" s="658"/>
      <c r="DN11" s="658"/>
      <c r="DO11" s="658"/>
      <c r="DP11" s="659"/>
      <c r="DQ11" s="663">
        <v>260997</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490768</v>
      </c>
      <c r="BH12" s="658"/>
      <c r="BI12" s="658"/>
      <c r="BJ12" s="658"/>
      <c r="BK12" s="658"/>
      <c r="BL12" s="658"/>
      <c r="BM12" s="658"/>
      <c r="BN12" s="659"/>
      <c r="BO12" s="695">
        <v>56.7</v>
      </c>
      <c r="BP12" s="695"/>
      <c r="BQ12" s="695"/>
      <c r="BR12" s="695"/>
      <c r="BS12" s="696" t="s">
        <v>122</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163581</v>
      </c>
      <c r="CS12" s="658"/>
      <c r="CT12" s="658"/>
      <c r="CU12" s="658"/>
      <c r="CV12" s="658"/>
      <c r="CW12" s="658"/>
      <c r="CX12" s="658"/>
      <c r="CY12" s="659"/>
      <c r="CZ12" s="695">
        <v>2</v>
      </c>
      <c r="DA12" s="695"/>
      <c r="DB12" s="695"/>
      <c r="DC12" s="695"/>
      <c r="DD12" s="663">
        <v>58686</v>
      </c>
      <c r="DE12" s="658"/>
      <c r="DF12" s="658"/>
      <c r="DG12" s="658"/>
      <c r="DH12" s="658"/>
      <c r="DI12" s="658"/>
      <c r="DJ12" s="658"/>
      <c r="DK12" s="658"/>
      <c r="DL12" s="658"/>
      <c r="DM12" s="658"/>
      <c r="DN12" s="658"/>
      <c r="DO12" s="658"/>
      <c r="DP12" s="659"/>
      <c r="DQ12" s="663">
        <v>72211</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397788</v>
      </c>
      <c r="BH13" s="658"/>
      <c r="BI13" s="658"/>
      <c r="BJ13" s="658"/>
      <c r="BK13" s="658"/>
      <c r="BL13" s="658"/>
      <c r="BM13" s="658"/>
      <c r="BN13" s="659"/>
      <c r="BO13" s="695">
        <v>46</v>
      </c>
      <c r="BP13" s="695"/>
      <c r="BQ13" s="695"/>
      <c r="BR13" s="695"/>
      <c r="BS13" s="696" t="s">
        <v>122</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564426</v>
      </c>
      <c r="CS13" s="658"/>
      <c r="CT13" s="658"/>
      <c r="CU13" s="658"/>
      <c r="CV13" s="658"/>
      <c r="CW13" s="658"/>
      <c r="CX13" s="658"/>
      <c r="CY13" s="659"/>
      <c r="CZ13" s="695">
        <v>6.9</v>
      </c>
      <c r="DA13" s="695"/>
      <c r="DB13" s="695"/>
      <c r="DC13" s="695"/>
      <c r="DD13" s="663">
        <v>461742</v>
      </c>
      <c r="DE13" s="658"/>
      <c r="DF13" s="658"/>
      <c r="DG13" s="658"/>
      <c r="DH13" s="658"/>
      <c r="DI13" s="658"/>
      <c r="DJ13" s="658"/>
      <c r="DK13" s="658"/>
      <c r="DL13" s="658"/>
      <c r="DM13" s="658"/>
      <c r="DN13" s="658"/>
      <c r="DO13" s="658"/>
      <c r="DP13" s="659"/>
      <c r="DQ13" s="663">
        <v>175372</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45559</v>
      </c>
      <c r="BH14" s="658"/>
      <c r="BI14" s="658"/>
      <c r="BJ14" s="658"/>
      <c r="BK14" s="658"/>
      <c r="BL14" s="658"/>
      <c r="BM14" s="658"/>
      <c r="BN14" s="659"/>
      <c r="BO14" s="695">
        <v>5.3</v>
      </c>
      <c r="BP14" s="695"/>
      <c r="BQ14" s="695"/>
      <c r="BR14" s="695"/>
      <c r="BS14" s="696" t="s">
        <v>122</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505077</v>
      </c>
      <c r="CS14" s="658"/>
      <c r="CT14" s="658"/>
      <c r="CU14" s="658"/>
      <c r="CV14" s="658"/>
      <c r="CW14" s="658"/>
      <c r="CX14" s="658"/>
      <c r="CY14" s="659"/>
      <c r="CZ14" s="695">
        <v>6.2</v>
      </c>
      <c r="DA14" s="695"/>
      <c r="DB14" s="695"/>
      <c r="DC14" s="695"/>
      <c r="DD14" s="663">
        <v>239541</v>
      </c>
      <c r="DE14" s="658"/>
      <c r="DF14" s="658"/>
      <c r="DG14" s="658"/>
      <c r="DH14" s="658"/>
      <c r="DI14" s="658"/>
      <c r="DJ14" s="658"/>
      <c r="DK14" s="658"/>
      <c r="DL14" s="658"/>
      <c r="DM14" s="658"/>
      <c r="DN14" s="658"/>
      <c r="DO14" s="658"/>
      <c r="DP14" s="659"/>
      <c r="DQ14" s="663">
        <v>269423</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8916</v>
      </c>
      <c r="S15" s="658"/>
      <c r="T15" s="658"/>
      <c r="U15" s="658"/>
      <c r="V15" s="658"/>
      <c r="W15" s="658"/>
      <c r="X15" s="658"/>
      <c r="Y15" s="659"/>
      <c r="Z15" s="695">
        <v>0.1</v>
      </c>
      <c r="AA15" s="695"/>
      <c r="AB15" s="695"/>
      <c r="AC15" s="695"/>
      <c r="AD15" s="696">
        <v>8916</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62130</v>
      </c>
      <c r="BH15" s="658"/>
      <c r="BI15" s="658"/>
      <c r="BJ15" s="658"/>
      <c r="BK15" s="658"/>
      <c r="BL15" s="658"/>
      <c r="BM15" s="658"/>
      <c r="BN15" s="659"/>
      <c r="BO15" s="695">
        <v>7.2</v>
      </c>
      <c r="BP15" s="695"/>
      <c r="BQ15" s="695"/>
      <c r="BR15" s="695"/>
      <c r="BS15" s="696" t="s">
        <v>122</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681110</v>
      </c>
      <c r="CS15" s="658"/>
      <c r="CT15" s="658"/>
      <c r="CU15" s="658"/>
      <c r="CV15" s="658"/>
      <c r="CW15" s="658"/>
      <c r="CX15" s="658"/>
      <c r="CY15" s="659"/>
      <c r="CZ15" s="695">
        <v>8.4</v>
      </c>
      <c r="DA15" s="695"/>
      <c r="DB15" s="695"/>
      <c r="DC15" s="695"/>
      <c r="DD15" s="663">
        <v>75879</v>
      </c>
      <c r="DE15" s="658"/>
      <c r="DF15" s="658"/>
      <c r="DG15" s="658"/>
      <c r="DH15" s="658"/>
      <c r="DI15" s="658"/>
      <c r="DJ15" s="658"/>
      <c r="DK15" s="658"/>
      <c r="DL15" s="658"/>
      <c r="DM15" s="658"/>
      <c r="DN15" s="658"/>
      <c r="DO15" s="658"/>
      <c r="DP15" s="659"/>
      <c r="DQ15" s="663">
        <v>499346</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14691</v>
      </c>
      <c r="S16" s="658"/>
      <c r="T16" s="658"/>
      <c r="U16" s="658"/>
      <c r="V16" s="658"/>
      <c r="W16" s="658"/>
      <c r="X16" s="658"/>
      <c r="Y16" s="659"/>
      <c r="Z16" s="695">
        <v>0.2</v>
      </c>
      <c r="AA16" s="695"/>
      <c r="AB16" s="695"/>
      <c r="AC16" s="695"/>
      <c r="AD16" s="696">
        <v>14691</v>
      </c>
      <c r="AE16" s="696"/>
      <c r="AF16" s="696"/>
      <c r="AG16" s="696"/>
      <c r="AH16" s="696"/>
      <c r="AI16" s="696"/>
      <c r="AJ16" s="696"/>
      <c r="AK16" s="696"/>
      <c r="AL16" s="660">
        <v>0.3</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v>301834</v>
      </c>
      <c r="CS16" s="658"/>
      <c r="CT16" s="658"/>
      <c r="CU16" s="658"/>
      <c r="CV16" s="658"/>
      <c r="CW16" s="658"/>
      <c r="CX16" s="658"/>
      <c r="CY16" s="659"/>
      <c r="CZ16" s="695">
        <v>3.7</v>
      </c>
      <c r="DA16" s="695"/>
      <c r="DB16" s="695"/>
      <c r="DC16" s="695"/>
      <c r="DD16" s="663" t="s">
        <v>122</v>
      </c>
      <c r="DE16" s="658"/>
      <c r="DF16" s="658"/>
      <c r="DG16" s="658"/>
      <c r="DH16" s="658"/>
      <c r="DI16" s="658"/>
      <c r="DJ16" s="658"/>
      <c r="DK16" s="658"/>
      <c r="DL16" s="658"/>
      <c r="DM16" s="658"/>
      <c r="DN16" s="658"/>
      <c r="DO16" s="658"/>
      <c r="DP16" s="659"/>
      <c r="DQ16" s="663">
        <v>52661</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34271</v>
      </c>
      <c r="S17" s="658"/>
      <c r="T17" s="658"/>
      <c r="U17" s="658"/>
      <c r="V17" s="658"/>
      <c r="W17" s="658"/>
      <c r="X17" s="658"/>
      <c r="Y17" s="659"/>
      <c r="Z17" s="695">
        <v>0.4</v>
      </c>
      <c r="AA17" s="695"/>
      <c r="AB17" s="695"/>
      <c r="AC17" s="695"/>
      <c r="AD17" s="696">
        <v>34271</v>
      </c>
      <c r="AE17" s="696"/>
      <c r="AF17" s="696"/>
      <c r="AG17" s="696"/>
      <c r="AH17" s="696"/>
      <c r="AI17" s="696"/>
      <c r="AJ17" s="696"/>
      <c r="AK17" s="696"/>
      <c r="AL17" s="660">
        <v>0.7</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1090297</v>
      </c>
      <c r="CS17" s="658"/>
      <c r="CT17" s="658"/>
      <c r="CU17" s="658"/>
      <c r="CV17" s="658"/>
      <c r="CW17" s="658"/>
      <c r="CX17" s="658"/>
      <c r="CY17" s="659"/>
      <c r="CZ17" s="695">
        <v>13.4</v>
      </c>
      <c r="DA17" s="695"/>
      <c r="DB17" s="695"/>
      <c r="DC17" s="695"/>
      <c r="DD17" s="663" t="s">
        <v>122</v>
      </c>
      <c r="DE17" s="658"/>
      <c r="DF17" s="658"/>
      <c r="DG17" s="658"/>
      <c r="DH17" s="658"/>
      <c r="DI17" s="658"/>
      <c r="DJ17" s="658"/>
      <c r="DK17" s="658"/>
      <c r="DL17" s="658"/>
      <c r="DM17" s="658"/>
      <c r="DN17" s="658"/>
      <c r="DO17" s="658"/>
      <c r="DP17" s="659"/>
      <c r="DQ17" s="663">
        <v>1080188</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3582</v>
      </c>
      <c r="S18" s="658"/>
      <c r="T18" s="658"/>
      <c r="U18" s="658"/>
      <c r="V18" s="658"/>
      <c r="W18" s="658"/>
      <c r="X18" s="658"/>
      <c r="Y18" s="659"/>
      <c r="Z18" s="695">
        <v>0</v>
      </c>
      <c r="AA18" s="695"/>
      <c r="AB18" s="695"/>
      <c r="AC18" s="695"/>
      <c r="AD18" s="696">
        <v>3582</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29984</v>
      </c>
      <c r="S19" s="658"/>
      <c r="T19" s="658"/>
      <c r="U19" s="658"/>
      <c r="V19" s="658"/>
      <c r="W19" s="658"/>
      <c r="X19" s="658"/>
      <c r="Y19" s="659"/>
      <c r="Z19" s="695">
        <v>0.3</v>
      </c>
      <c r="AA19" s="695"/>
      <c r="AB19" s="695"/>
      <c r="AC19" s="695"/>
      <c r="AD19" s="696">
        <v>29984</v>
      </c>
      <c r="AE19" s="696"/>
      <c r="AF19" s="696"/>
      <c r="AG19" s="696"/>
      <c r="AH19" s="696"/>
      <c r="AI19" s="696"/>
      <c r="AJ19" s="696"/>
      <c r="AK19" s="696"/>
      <c r="AL19" s="660">
        <v>0.6</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825</v>
      </c>
      <c r="BH19" s="658"/>
      <c r="BI19" s="658"/>
      <c r="BJ19" s="658"/>
      <c r="BK19" s="658"/>
      <c r="BL19" s="658"/>
      <c r="BM19" s="658"/>
      <c r="BN19" s="659"/>
      <c r="BO19" s="695">
        <v>0.1</v>
      </c>
      <c r="BP19" s="695"/>
      <c r="BQ19" s="695"/>
      <c r="BR19" s="695"/>
      <c r="BS19" s="696" t="s">
        <v>122</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705</v>
      </c>
      <c r="S20" s="658"/>
      <c r="T20" s="658"/>
      <c r="U20" s="658"/>
      <c r="V20" s="658"/>
      <c r="W20" s="658"/>
      <c r="X20" s="658"/>
      <c r="Y20" s="659"/>
      <c r="Z20" s="695">
        <v>0</v>
      </c>
      <c r="AA20" s="695"/>
      <c r="AB20" s="695"/>
      <c r="AC20" s="695"/>
      <c r="AD20" s="696">
        <v>705</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825</v>
      </c>
      <c r="BH20" s="658"/>
      <c r="BI20" s="658"/>
      <c r="BJ20" s="658"/>
      <c r="BK20" s="658"/>
      <c r="BL20" s="658"/>
      <c r="BM20" s="658"/>
      <c r="BN20" s="659"/>
      <c r="BO20" s="695">
        <v>0.1</v>
      </c>
      <c r="BP20" s="695"/>
      <c r="BQ20" s="695"/>
      <c r="BR20" s="695"/>
      <c r="BS20" s="696" t="s">
        <v>122</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8145192</v>
      </c>
      <c r="CS20" s="658"/>
      <c r="CT20" s="658"/>
      <c r="CU20" s="658"/>
      <c r="CV20" s="658"/>
      <c r="CW20" s="658"/>
      <c r="CX20" s="658"/>
      <c r="CY20" s="659"/>
      <c r="CZ20" s="695">
        <v>100</v>
      </c>
      <c r="DA20" s="695"/>
      <c r="DB20" s="695"/>
      <c r="DC20" s="695"/>
      <c r="DD20" s="663">
        <v>1105590</v>
      </c>
      <c r="DE20" s="658"/>
      <c r="DF20" s="658"/>
      <c r="DG20" s="658"/>
      <c r="DH20" s="658"/>
      <c r="DI20" s="658"/>
      <c r="DJ20" s="658"/>
      <c r="DK20" s="658"/>
      <c r="DL20" s="658"/>
      <c r="DM20" s="658"/>
      <c r="DN20" s="658"/>
      <c r="DO20" s="658"/>
      <c r="DP20" s="659"/>
      <c r="DQ20" s="663">
        <v>5475180</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3614616</v>
      </c>
      <c r="S21" s="658"/>
      <c r="T21" s="658"/>
      <c r="U21" s="658"/>
      <c r="V21" s="658"/>
      <c r="W21" s="658"/>
      <c r="X21" s="658"/>
      <c r="Y21" s="659"/>
      <c r="Z21" s="695">
        <v>42.1</v>
      </c>
      <c r="AA21" s="695"/>
      <c r="AB21" s="695"/>
      <c r="AC21" s="695"/>
      <c r="AD21" s="696">
        <v>3388889</v>
      </c>
      <c r="AE21" s="696"/>
      <c r="AF21" s="696"/>
      <c r="AG21" s="696"/>
      <c r="AH21" s="696"/>
      <c r="AI21" s="696"/>
      <c r="AJ21" s="696"/>
      <c r="AK21" s="696"/>
      <c r="AL21" s="660">
        <v>72.7</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v>825</v>
      </c>
      <c r="BH21" s="658"/>
      <c r="BI21" s="658"/>
      <c r="BJ21" s="658"/>
      <c r="BK21" s="658"/>
      <c r="BL21" s="658"/>
      <c r="BM21" s="658"/>
      <c r="BN21" s="659"/>
      <c r="BO21" s="695">
        <v>0.1</v>
      </c>
      <c r="BP21" s="695"/>
      <c r="BQ21" s="695"/>
      <c r="BR21" s="695"/>
      <c r="BS21" s="696" t="s">
        <v>122</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3388889</v>
      </c>
      <c r="S22" s="658"/>
      <c r="T22" s="658"/>
      <c r="U22" s="658"/>
      <c r="V22" s="658"/>
      <c r="W22" s="658"/>
      <c r="X22" s="658"/>
      <c r="Y22" s="659"/>
      <c r="Z22" s="695">
        <v>39.4</v>
      </c>
      <c r="AA22" s="695"/>
      <c r="AB22" s="695"/>
      <c r="AC22" s="695"/>
      <c r="AD22" s="696">
        <v>3388889</v>
      </c>
      <c r="AE22" s="696"/>
      <c r="AF22" s="696"/>
      <c r="AG22" s="696"/>
      <c r="AH22" s="696"/>
      <c r="AI22" s="696"/>
      <c r="AJ22" s="696"/>
      <c r="AK22" s="696"/>
      <c r="AL22" s="660">
        <v>72.7</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225727</v>
      </c>
      <c r="S23" s="658"/>
      <c r="T23" s="658"/>
      <c r="U23" s="658"/>
      <c r="V23" s="658"/>
      <c r="W23" s="658"/>
      <c r="X23" s="658"/>
      <c r="Y23" s="659"/>
      <c r="Z23" s="695">
        <v>2.6</v>
      </c>
      <c r="AA23" s="695"/>
      <c r="AB23" s="695"/>
      <c r="AC23" s="695"/>
      <c r="AD23" s="696" t="s">
        <v>122</v>
      </c>
      <c r="AE23" s="696"/>
      <c r="AF23" s="696"/>
      <c r="AG23" s="696"/>
      <c r="AH23" s="696"/>
      <c r="AI23" s="696"/>
      <c r="AJ23" s="696"/>
      <c r="AK23" s="696"/>
      <c r="AL23" s="660" t="s">
        <v>122</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3344994</v>
      </c>
      <c r="CS24" s="713"/>
      <c r="CT24" s="713"/>
      <c r="CU24" s="713"/>
      <c r="CV24" s="713"/>
      <c r="CW24" s="713"/>
      <c r="CX24" s="713"/>
      <c r="CY24" s="738"/>
      <c r="CZ24" s="739">
        <v>41.1</v>
      </c>
      <c r="DA24" s="721"/>
      <c r="DB24" s="721"/>
      <c r="DC24" s="741"/>
      <c r="DD24" s="737">
        <v>2588238</v>
      </c>
      <c r="DE24" s="713"/>
      <c r="DF24" s="713"/>
      <c r="DG24" s="713"/>
      <c r="DH24" s="713"/>
      <c r="DI24" s="713"/>
      <c r="DJ24" s="713"/>
      <c r="DK24" s="738"/>
      <c r="DL24" s="737">
        <v>2445884</v>
      </c>
      <c r="DM24" s="713"/>
      <c r="DN24" s="713"/>
      <c r="DO24" s="713"/>
      <c r="DP24" s="713"/>
      <c r="DQ24" s="713"/>
      <c r="DR24" s="713"/>
      <c r="DS24" s="713"/>
      <c r="DT24" s="713"/>
      <c r="DU24" s="713"/>
      <c r="DV24" s="738"/>
      <c r="DW24" s="739">
        <v>52.3</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4889057</v>
      </c>
      <c r="S25" s="658"/>
      <c r="T25" s="658"/>
      <c r="U25" s="658"/>
      <c r="V25" s="658"/>
      <c r="W25" s="658"/>
      <c r="X25" s="658"/>
      <c r="Y25" s="659"/>
      <c r="Z25" s="695">
        <v>56.9</v>
      </c>
      <c r="AA25" s="695"/>
      <c r="AB25" s="695"/>
      <c r="AC25" s="695"/>
      <c r="AD25" s="696">
        <v>4663330</v>
      </c>
      <c r="AE25" s="696"/>
      <c r="AF25" s="696"/>
      <c r="AG25" s="696"/>
      <c r="AH25" s="696"/>
      <c r="AI25" s="696"/>
      <c r="AJ25" s="696"/>
      <c r="AK25" s="696"/>
      <c r="AL25" s="660">
        <v>100</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1180626</v>
      </c>
      <c r="CS25" s="670"/>
      <c r="CT25" s="670"/>
      <c r="CU25" s="670"/>
      <c r="CV25" s="670"/>
      <c r="CW25" s="670"/>
      <c r="CX25" s="670"/>
      <c r="CY25" s="671"/>
      <c r="CZ25" s="660">
        <v>14.5</v>
      </c>
      <c r="DA25" s="672"/>
      <c r="DB25" s="672"/>
      <c r="DC25" s="673"/>
      <c r="DD25" s="663">
        <v>1123561</v>
      </c>
      <c r="DE25" s="670"/>
      <c r="DF25" s="670"/>
      <c r="DG25" s="670"/>
      <c r="DH25" s="670"/>
      <c r="DI25" s="670"/>
      <c r="DJ25" s="670"/>
      <c r="DK25" s="671"/>
      <c r="DL25" s="663">
        <v>1120517</v>
      </c>
      <c r="DM25" s="670"/>
      <c r="DN25" s="670"/>
      <c r="DO25" s="670"/>
      <c r="DP25" s="670"/>
      <c r="DQ25" s="670"/>
      <c r="DR25" s="670"/>
      <c r="DS25" s="670"/>
      <c r="DT25" s="670"/>
      <c r="DU25" s="670"/>
      <c r="DV25" s="671"/>
      <c r="DW25" s="660">
        <v>24</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569</v>
      </c>
      <c r="S26" s="658"/>
      <c r="T26" s="658"/>
      <c r="U26" s="658"/>
      <c r="V26" s="658"/>
      <c r="W26" s="658"/>
      <c r="X26" s="658"/>
      <c r="Y26" s="659"/>
      <c r="Z26" s="695">
        <v>0</v>
      </c>
      <c r="AA26" s="695"/>
      <c r="AB26" s="695"/>
      <c r="AC26" s="695"/>
      <c r="AD26" s="696">
        <v>569</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724818</v>
      </c>
      <c r="CS26" s="658"/>
      <c r="CT26" s="658"/>
      <c r="CU26" s="658"/>
      <c r="CV26" s="658"/>
      <c r="CW26" s="658"/>
      <c r="CX26" s="658"/>
      <c r="CY26" s="659"/>
      <c r="CZ26" s="660">
        <v>8.9</v>
      </c>
      <c r="DA26" s="672"/>
      <c r="DB26" s="672"/>
      <c r="DC26" s="673"/>
      <c r="DD26" s="663">
        <v>688209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44646</v>
      </c>
      <c r="S27" s="658"/>
      <c r="T27" s="658"/>
      <c r="U27" s="658"/>
      <c r="V27" s="658"/>
      <c r="W27" s="658"/>
      <c r="X27" s="658"/>
      <c r="Y27" s="659"/>
      <c r="Z27" s="695">
        <v>0.5</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865233</v>
      </c>
      <c r="BH27" s="658"/>
      <c r="BI27" s="658"/>
      <c r="BJ27" s="658"/>
      <c r="BK27" s="658"/>
      <c r="BL27" s="658"/>
      <c r="BM27" s="658"/>
      <c r="BN27" s="659"/>
      <c r="BO27" s="695">
        <v>100</v>
      </c>
      <c r="BP27" s="695"/>
      <c r="BQ27" s="695"/>
      <c r="BR27" s="695"/>
      <c r="BS27" s="696" t="s">
        <v>122</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1074071</v>
      </c>
      <c r="CS27" s="670"/>
      <c r="CT27" s="670"/>
      <c r="CU27" s="670"/>
      <c r="CV27" s="670"/>
      <c r="CW27" s="670"/>
      <c r="CX27" s="670"/>
      <c r="CY27" s="671"/>
      <c r="CZ27" s="660">
        <v>13.2</v>
      </c>
      <c r="DA27" s="672"/>
      <c r="DB27" s="672"/>
      <c r="DC27" s="673"/>
      <c r="DD27" s="663">
        <v>384489</v>
      </c>
      <c r="DE27" s="670"/>
      <c r="DF27" s="670"/>
      <c r="DG27" s="670"/>
      <c r="DH27" s="670"/>
      <c r="DI27" s="670"/>
      <c r="DJ27" s="670"/>
      <c r="DK27" s="671"/>
      <c r="DL27" s="663">
        <v>245179</v>
      </c>
      <c r="DM27" s="670"/>
      <c r="DN27" s="670"/>
      <c r="DO27" s="670"/>
      <c r="DP27" s="670"/>
      <c r="DQ27" s="670"/>
      <c r="DR27" s="670"/>
      <c r="DS27" s="670"/>
      <c r="DT27" s="670"/>
      <c r="DU27" s="670"/>
      <c r="DV27" s="671"/>
      <c r="DW27" s="660">
        <v>5.2</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61007</v>
      </c>
      <c r="S28" s="658"/>
      <c r="T28" s="658"/>
      <c r="U28" s="658"/>
      <c r="V28" s="658"/>
      <c r="W28" s="658"/>
      <c r="X28" s="658"/>
      <c r="Y28" s="659"/>
      <c r="Z28" s="695">
        <v>0.7</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1090297</v>
      </c>
      <c r="CS28" s="658"/>
      <c r="CT28" s="658"/>
      <c r="CU28" s="658"/>
      <c r="CV28" s="658"/>
      <c r="CW28" s="658"/>
      <c r="CX28" s="658"/>
      <c r="CY28" s="659"/>
      <c r="CZ28" s="660">
        <v>13.4</v>
      </c>
      <c r="DA28" s="672"/>
      <c r="DB28" s="672"/>
      <c r="DC28" s="673"/>
      <c r="DD28" s="663">
        <v>1080188</v>
      </c>
      <c r="DE28" s="658"/>
      <c r="DF28" s="658"/>
      <c r="DG28" s="658"/>
      <c r="DH28" s="658"/>
      <c r="DI28" s="658"/>
      <c r="DJ28" s="658"/>
      <c r="DK28" s="659"/>
      <c r="DL28" s="663">
        <v>1080188</v>
      </c>
      <c r="DM28" s="658"/>
      <c r="DN28" s="658"/>
      <c r="DO28" s="658"/>
      <c r="DP28" s="658"/>
      <c r="DQ28" s="658"/>
      <c r="DR28" s="658"/>
      <c r="DS28" s="658"/>
      <c r="DT28" s="658"/>
      <c r="DU28" s="658"/>
      <c r="DV28" s="659"/>
      <c r="DW28" s="660">
        <v>23.1</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6851</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1090169</v>
      </c>
      <c r="CS29" s="670"/>
      <c r="CT29" s="670"/>
      <c r="CU29" s="670"/>
      <c r="CV29" s="670"/>
      <c r="CW29" s="670"/>
      <c r="CX29" s="670"/>
      <c r="CY29" s="671"/>
      <c r="CZ29" s="660">
        <v>13.4</v>
      </c>
      <c r="DA29" s="672"/>
      <c r="DB29" s="672"/>
      <c r="DC29" s="673"/>
      <c r="DD29" s="663">
        <v>1080060</v>
      </c>
      <c r="DE29" s="670"/>
      <c r="DF29" s="670"/>
      <c r="DG29" s="670"/>
      <c r="DH29" s="670"/>
      <c r="DI29" s="670"/>
      <c r="DJ29" s="670"/>
      <c r="DK29" s="671"/>
      <c r="DL29" s="663">
        <v>1080060</v>
      </c>
      <c r="DM29" s="670"/>
      <c r="DN29" s="670"/>
      <c r="DO29" s="670"/>
      <c r="DP29" s="670"/>
      <c r="DQ29" s="670"/>
      <c r="DR29" s="670"/>
      <c r="DS29" s="670"/>
      <c r="DT29" s="670"/>
      <c r="DU29" s="670"/>
      <c r="DV29" s="671"/>
      <c r="DW29" s="660">
        <v>23.1</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1109570</v>
      </c>
      <c r="S30" s="658"/>
      <c r="T30" s="658"/>
      <c r="U30" s="658"/>
      <c r="V30" s="658"/>
      <c r="W30" s="658"/>
      <c r="X30" s="658"/>
      <c r="Y30" s="659"/>
      <c r="Z30" s="695">
        <v>12.9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1070808</v>
      </c>
      <c r="CS30" s="658"/>
      <c r="CT30" s="658"/>
      <c r="CU30" s="658"/>
      <c r="CV30" s="658"/>
      <c r="CW30" s="658"/>
      <c r="CX30" s="658"/>
      <c r="CY30" s="659"/>
      <c r="CZ30" s="660">
        <v>13.1</v>
      </c>
      <c r="DA30" s="672"/>
      <c r="DB30" s="672"/>
      <c r="DC30" s="673"/>
      <c r="DD30" s="663">
        <v>1061081</v>
      </c>
      <c r="DE30" s="658"/>
      <c r="DF30" s="658"/>
      <c r="DG30" s="658"/>
      <c r="DH30" s="658"/>
      <c r="DI30" s="658"/>
      <c r="DJ30" s="658"/>
      <c r="DK30" s="659"/>
      <c r="DL30" s="663">
        <v>1061081</v>
      </c>
      <c r="DM30" s="658"/>
      <c r="DN30" s="658"/>
      <c r="DO30" s="658"/>
      <c r="DP30" s="658"/>
      <c r="DQ30" s="658"/>
      <c r="DR30" s="658"/>
      <c r="DS30" s="658"/>
      <c r="DT30" s="658"/>
      <c r="DU30" s="658"/>
      <c r="DV30" s="659"/>
      <c r="DW30" s="660">
        <v>22.7</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99.4</v>
      </c>
      <c r="BH31" s="720"/>
      <c r="BI31" s="720"/>
      <c r="BJ31" s="720"/>
      <c r="BK31" s="720"/>
      <c r="BL31" s="720"/>
      <c r="BM31" s="721">
        <v>98.4</v>
      </c>
      <c r="BN31" s="720"/>
      <c r="BO31" s="720"/>
      <c r="BP31" s="720"/>
      <c r="BQ31" s="722"/>
      <c r="BR31" s="719">
        <v>99.2</v>
      </c>
      <c r="BS31" s="720"/>
      <c r="BT31" s="720"/>
      <c r="BU31" s="720"/>
      <c r="BV31" s="720"/>
      <c r="BW31" s="720"/>
      <c r="BX31" s="721">
        <v>98.4</v>
      </c>
      <c r="BY31" s="720"/>
      <c r="BZ31" s="720"/>
      <c r="CA31" s="720"/>
      <c r="CB31" s="722"/>
      <c r="CD31" s="678"/>
      <c r="CE31" s="679"/>
      <c r="CF31" s="654" t="s">
        <v>300</v>
      </c>
      <c r="CG31" s="655"/>
      <c r="CH31" s="655"/>
      <c r="CI31" s="655"/>
      <c r="CJ31" s="655"/>
      <c r="CK31" s="655"/>
      <c r="CL31" s="655"/>
      <c r="CM31" s="655"/>
      <c r="CN31" s="655"/>
      <c r="CO31" s="655"/>
      <c r="CP31" s="655"/>
      <c r="CQ31" s="656"/>
      <c r="CR31" s="657">
        <v>19361</v>
      </c>
      <c r="CS31" s="670"/>
      <c r="CT31" s="670"/>
      <c r="CU31" s="670"/>
      <c r="CV31" s="670"/>
      <c r="CW31" s="670"/>
      <c r="CX31" s="670"/>
      <c r="CY31" s="671"/>
      <c r="CZ31" s="660">
        <v>0.2</v>
      </c>
      <c r="DA31" s="672"/>
      <c r="DB31" s="672"/>
      <c r="DC31" s="673"/>
      <c r="DD31" s="663">
        <v>18979</v>
      </c>
      <c r="DE31" s="670"/>
      <c r="DF31" s="670"/>
      <c r="DG31" s="670"/>
      <c r="DH31" s="670"/>
      <c r="DI31" s="670"/>
      <c r="DJ31" s="670"/>
      <c r="DK31" s="671"/>
      <c r="DL31" s="663">
        <v>18979</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606717</v>
      </c>
      <c r="S32" s="658"/>
      <c r="T32" s="658"/>
      <c r="U32" s="658"/>
      <c r="V32" s="658"/>
      <c r="W32" s="658"/>
      <c r="X32" s="658"/>
      <c r="Y32" s="659"/>
      <c r="Z32" s="695">
        <v>7.1</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02" t="s">
        <v>302</v>
      </c>
      <c r="AX32" s="654" t="s">
        <v>303</v>
      </c>
      <c r="AY32" s="655"/>
      <c r="AZ32" s="655"/>
      <c r="BA32" s="655"/>
      <c r="BB32" s="655"/>
      <c r="BC32" s="655"/>
      <c r="BD32" s="655"/>
      <c r="BE32" s="655"/>
      <c r="BF32" s="656"/>
      <c r="BG32" s="723">
        <v>99.1</v>
      </c>
      <c r="BH32" s="670"/>
      <c r="BI32" s="670"/>
      <c r="BJ32" s="670"/>
      <c r="BK32" s="670"/>
      <c r="BL32" s="670"/>
      <c r="BM32" s="661">
        <v>97.1</v>
      </c>
      <c r="BN32" s="670"/>
      <c r="BO32" s="670"/>
      <c r="BP32" s="670"/>
      <c r="BQ32" s="693"/>
      <c r="BR32" s="723">
        <v>98.4</v>
      </c>
      <c r="BS32" s="670"/>
      <c r="BT32" s="670"/>
      <c r="BU32" s="670"/>
      <c r="BV32" s="670"/>
      <c r="BW32" s="670"/>
      <c r="BX32" s="661">
        <v>97.5</v>
      </c>
      <c r="BY32" s="670"/>
      <c r="BZ32" s="670"/>
      <c r="CA32" s="670"/>
      <c r="CB32" s="693"/>
      <c r="CD32" s="680"/>
      <c r="CE32" s="681"/>
      <c r="CF32" s="654" t="s">
        <v>304</v>
      </c>
      <c r="CG32" s="655"/>
      <c r="CH32" s="655"/>
      <c r="CI32" s="655"/>
      <c r="CJ32" s="655"/>
      <c r="CK32" s="655"/>
      <c r="CL32" s="655"/>
      <c r="CM32" s="655"/>
      <c r="CN32" s="655"/>
      <c r="CO32" s="655"/>
      <c r="CP32" s="655"/>
      <c r="CQ32" s="656"/>
      <c r="CR32" s="657">
        <v>128</v>
      </c>
      <c r="CS32" s="658"/>
      <c r="CT32" s="658"/>
      <c r="CU32" s="658"/>
      <c r="CV32" s="658"/>
      <c r="CW32" s="658"/>
      <c r="CX32" s="658"/>
      <c r="CY32" s="659"/>
      <c r="CZ32" s="660">
        <v>0</v>
      </c>
      <c r="DA32" s="672"/>
      <c r="DB32" s="672"/>
      <c r="DC32" s="673"/>
      <c r="DD32" s="663">
        <v>128</v>
      </c>
      <c r="DE32" s="658"/>
      <c r="DF32" s="658"/>
      <c r="DG32" s="658"/>
      <c r="DH32" s="658"/>
      <c r="DI32" s="658"/>
      <c r="DJ32" s="658"/>
      <c r="DK32" s="659"/>
      <c r="DL32" s="663">
        <v>128</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9002</v>
      </c>
      <c r="S33" s="658"/>
      <c r="T33" s="658"/>
      <c r="U33" s="658"/>
      <c r="V33" s="658"/>
      <c r="W33" s="658"/>
      <c r="X33" s="658"/>
      <c r="Y33" s="659"/>
      <c r="Z33" s="695">
        <v>0.1</v>
      </c>
      <c r="AA33" s="695"/>
      <c r="AB33" s="695"/>
      <c r="AC33" s="695"/>
      <c r="AD33" s="696" t="s">
        <v>122</v>
      </c>
      <c r="AE33" s="696"/>
      <c r="AF33" s="696"/>
      <c r="AG33" s="696"/>
      <c r="AH33" s="696"/>
      <c r="AI33" s="696"/>
      <c r="AJ33" s="696"/>
      <c r="AK33" s="696"/>
      <c r="AL33" s="660" t="s">
        <v>122</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99.4</v>
      </c>
      <c r="BH33" s="642"/>
      <c r="BI33" s="642"/>
      <c r="BJ33" s="642"/>
      <c r="BK33" s="642"/>
      <c r="BL33" s="642"/>
      <c r="BM33" s="688">
        <v>98.8</v>
      </c>
      <c r="BN33" s="642"/>
      <c r="BO33" s="642"/>
      <c r="BP33" s="642"/>
      <c r="BQ33" s="705"/>
      <c r="BR33" s="718">
        <v>99.6</v>
      </c>
      <c r="BS33" s="642"/>
      <c r="BT33" s="642"/>
      <c r="BU33" s="642"/>
      <c r="BV33" s="642"/>
      <c r="BW33" s="642"/>
      <c r="BX33" s="688">
        <v>98.9</v>
      </c>
      <c r="BY33" s="642"/>
      <c r="BZ33" s="642"/>
      <c r="CA33" s="642"/>
      <c r="CB33" s="705"/>
      <c r="CD33" s="654" t="s">
        <v>307</v>
      </c>
      <c r="CE33" s="655"/>
      <c r="CF33" s="655"/>
      <c r="CG33" s="655"/>
      <c r="CH33" s="655"/>
      <c r="CI33" s="655"/>
      <c r="CJ33" s="655"/>
      <c r="CK33" s="655"/>
      <c r="CL33" s="655"/>
      <c r="CM33" s="655"/>
      <c r="CN33" s="655"/>
      <c r="CO33" s="655"/>
      <c r="CP33" s="655"/>
      <c r="CQ33" s="656"/>
      <c r="CR33" s="657">
        <v>3392774</v>
      </c>
      <c r="CS33" s="670"/>
      <c r="CT33" s="670"/>
      <c r="CU33" s="670"/>
      <c r="CV33" s="670"/>
      <c r="CW33" s="670"/>
      <c r="CX33" s="670"/>
      <c r="CY33" s="671"/>
      <c r="CZ33" s="660">
        <v>41.7</v>
      </c>
      <c r="DA33" s="672"/>
      <c r="DB33" s="672"/>
      <c r="DC33" s="673"/>
      <c r="DD33" s="663">
        <v>2648918</v>
      </c>
      <c r="DE33" s="670"/>
      <c r="DF33" s="670"/>
      <c r="DG33" s="670"/>
      <c r="DH33" s="670"/>
      <c r="DI33" s="670"/>
      <c r="DJ33" s="670"/>
      <c r="DK33" s="671"/>
      <c r="DL33" s="663">
        <v>2204696</v>
      </c>
      <c r="DM33" s="670"/>
      <c r="DN33" s="670"/>
      <c r="DO33" s="670"/>
      <c r="DP33" s="670"/>
      <c r="DQ33" s="670"/>
      <c r="DR33" s="670"/>
      <c r="DS33" s="670"/>
      <c r="DT33" s="670"/>
      <c r="DU33" s="670"/>
      <c r="DV33" s="671"/>
      <c r="DW33" s="660">
        <v>47.2</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70692</v>
      </c>
      <c r="S34" s="658"/>
      <c r="T34" s="658"/>
      <c r="U34" s="658"/>
      <c r="V34" s="658"/>
      <c r="W34" s="658"/>
      <c r="X34" s="658"/>
      <c r="Y34" s="659"/>
      <c r="Z34" s="695">
        <v>0.8</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1008676</v>
      </c>
      <c r="CS34" s="658"/>
      <c r="CT34" s="658"/>
      <c r="CU34" s="658"/>
      <c r="CV34" s="658"/>
      <c r="CW34" s="658"/>
      <c r="CX34" s="658"/>
      <c r="CY34" s="659"/>
      <c r="CZ34" s="660">
        <v>12.4</v>
      </c>
      <c r="DA34" s="672"/>
      <c r="DB34" s="672"/>
      <c r="DC34" s="673"/>
      <c r="DD34" s="663">
        <v>732379</v>
      </c>
      <c r="DE34" s="658"/>
      <c r="DF34" s="658"/>
      <c r="DG34" s="658"/>
      <c r="DH34" s="658"/>
      <c r="DI34" s="658"/>
      <c r="DJ34" s="658"/>
      <c r="DK34" s="659"/>
      <c r="DL34" s="663">
        <v>680323</v>
      </c>
      <c r="DM34" s="658"/>
      <c r="DN34" s="658"/>
      <c r="DO34" s="658"/>
      <c r="DP34" s="658"/>
      <c r="DQ34" s="658"/>
      <c r="DR34" s="658"/>
      <c r="DS34" s="658"/>
      <c r="DT34" s="658"/>
      <c r="DU34" s="658"/>
      <c r="DV34" s="659"/>
      <c r="DW34" s="660">
        <v>14.6</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414676</v>
      </c>
      <c r="S35" s="658"/>
      <c r="T35" s="658"/>
      <c r="U35" s="658"/>
      <c r="V35" s="658"/>
      <c r="W35" s="658"/>
      <c r="X35" s="658"/>
      <c r="Y35" s="659"/>
      <c r="Z35" s="695">
        <v>4.8</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61824</v>
      </c>
      <c r="CS35" s="670"/>
      <c r="CT35" s="670"/>
      <c r="CU35" s="670"/>
      <c r="CV35" s="670"/>
      <c r="CW35" s="670"/>
      <c r="CX35" s="670"/>
      <c r="CY35" s="671"/>
      <c r="CZ35" s="660">
        <v>0.8</v>
      </c>
      <c r="DA35" s="672"/>
      <c r="DB35" s="672"/>
      <c r="DC35" s="673"/>
      <c r="DD35" s="663">
        <v>35374</v>
      </c>
      <c r="DE35" s="670"/>
      <c r="DF35" s="670"/>
      <c r="DG35" s="670"/>
      <c r="DH35" s="670"/>
      <c r="DI35" s="670"/>
      <c r="DJ35" s="670"/>
      <c r="DK35" s="671"/>
      <c r="DL35" s="663">
        <v>23638</v>
      </c>
      <c r="DM35" s="670"/>
      <c r="DN35" s="670"/>
      <c r="DO35" s="670"/>
      <c r="DP35" s="670"/>
      <c r="DQ35" s="670"/>
      <c r="DR35" s="670"/>
      <c r="DS35" s="670"/>
      <c r="DT35" s="670"/>
      <c r="DU35" s="670"/>
      <c r="DV35" s="671"/>
      <c r="DW35" s="660">
        <v>0.5</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506677</v>
      </c>
      <c r="S36" s="658"/>
      <c r="T36" s="658"/>
      <c r="U36" s="658"/>
      <c r="V36" s="658"/>
      <c r="W36" s="658"/>
      <c r="X36" s="658"/>
      <c r="Y36" s="659"/>
      <c r="Z36" s="695">
        <v>5.9</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759248</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9178</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1196098</v>
      </c>
      <c r="CS36" s="658"/>
      <c r="CT36" s="658"/>
      <c r="CU36" s="658"/>
      <c r="CV36" s="658"/>
      <c r="CW36" s="658"/>
      <c r="CX36" s="658"/>
      <c r="CY36" s="659"/>
      <c r="CZ36" s="660">
        <v>14.7</v>
      </c>
      <c r="DA36" s="672"/>
      <c r="DB36" s="672"/>
      <c r="DC36" s="673"/>
      <c r="DD36" s="663">
        <v>1010373</v>
      </c>
      <c r="DE36" s="658"/>
      <c r="DF36" s="658"/>
      <c r="DG36" s="658"/>
      <c r="DH36" s="658"/>
      <c r="DI36" s="658"/>
      <c r="DJ36" s="658"/>
      <c r="DK36" s="659"/>
      <c r="DL36" s="663">
        <v>869454</v>
      </c>
      <c r="DM36" s="658"/>
      <c r="DN36" s="658"/>
      <c r="DO36" s="658"/>
      <c r="DP36" s="658"/>
      <c r="DQ36" s="658"/>
      <c r="DR36" s="658"/>
      <c r="DS36" s="658"/>
      <c r="DT36" s="658"/>
      <c r="DU36" s="658"/>
      <c r="DV36" s="659"/>
      <c r="DW36" s="660">
        <v>18.600000000000001</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76477</v>
      </c>
      <c r="S37" s="658"/>
      <c r="T37" s="658"/>
      <c r="U37" s="658"/>
      <c r="V37" s="658"/>
      <c r="W37" s="658"/>
      <c r="X37" s="658"/>
      <c r="Y37" s="659"/>
      <c r="Z37" s="695">
        <v>0.9</v>
      </c>
      <c r="AA37" s="695"/>
      <c r="AB37" s="695"/>
      <c r="AC37" s="695"/>
      <c r="AD37" s="696" t="s">
        <v>122</v>
      </c>
      <c r="AE37" s="696"/>
      <c r="AF37" s="696"/>
      <c r="AG37" s="696"/>
      <c r="AH37" s="696"/>
      <c r="AI37" s="696"/>
      <c r="AJ37" s="696"/>
      <c r="AK37" s="696"/>
      <c r="AL37" s="660" t="s">
        <v>122</v>
      </c>
      <c r="AM37" s="661"/>
      <c r="AN37" s="661"/>
      <c r="AO37" s="697"/>
      <c r="AQ37" s="690" t="s">
        <v>319</v>
      </c>
      <c r="AR37" s="691"/>
      <c r="AS37" s="691"/>
      <c r="AT37" s="691"/>
      <c r="AU37" s="691"/>
      <c r="AV37" s="691"/>
      <c r="AW37" s="691"/>
      <c r="AX37" s="691"/>
      <c r="AY37" s="692"/>
      <c r="AZ37" s="657" t="s">
        <v>122</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9178</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365850</v>
      </c>
      <c r="CS37" s="670"/>
      <c r="CT37" s="670"/>
      <c r="CU37" s="670"/>
      <c r="CV37" s="670"/>
      <c r="CW37" s="670"/>
      <c r="CX37" s="670"/>
      <c r="CY37" s="671"/>
      <c r="CZ37" s="660">
        <v>4.5</v>
      </c>
      <c r="DA37" s="672"/>
      <c r="DB37" s="672"/>
      <c r="DC37" s="673"/>
      <c r="DD37" s="663">
        <v>363000</v>
      </c>
      <c r="DE37" s="670"/>
      <c r="DF37" s="670"/>
      <c r="DG37" s="670"/>
      <c r="DH37" s="670"/>
      <c r="DI37" s="670"/>
      <c r="DJ37" s="670"/>
      <c r="DK37" s="671"/>
      <c r="DL37" s="663">
        <v>326755</v>
      </c>
      <c r="DM37" s="670"/>
      <c r="DN37" s="670"/>
      <c r="DO37" s="670"/>
      <c r="DP37" s="670"/>
      <c r="DQ37" s="670"/>
      <c r="DR37" s="670"/>
      <c r="DS37" s="670"/>
      <c r="DT37" s="670"/>
      <c r="DU37" s="670"/>
      <c r="DV37" s="671"/>
      <c r="DW37" s="660">
        <v>7</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795008</v>
      </c>
      <c r="S38" s="658"/>
      <c r="T38" s="658"/>
      <c r="U38" s="658"/>
      <c r="V38" s="658"/>
      <c r="W38" s="658"/>
      <c r="X38" s="658"/>
      <c r="Y38" s="659"/>
      <c r="Z38" s="695">
        <v>9.3000000000000007</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t="s">
        <v>122</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1373</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759248</v>
      </c>
      <c r="CS38" s="658"/>
      <c r="CT38" s="658"/>
      <c r="CU38" s="658"/>
      <c r="CV38" s="658"/>
      <c r="CW38" s="658"/>
      <c r="CX38" s="658"/>
      <c r="CY38" s="659"/>
      <c r="CZ38" s="660">
        <v>9.3000000000000007</v>
      </c>
      <c r="DA38" s="672"/>
      <c r="DB38" s="672"/>
      <c r="DC38" s="673"/>
      <c r="DD38" s="663">
        <v>631288</v>
      </c>
      <c r="DE38" s="658"/>
      <c r="DF38" s="658"/>
      <c r="DG38" s="658"/>
      <c r="DH38" s="658"/>
      <c r="DI38" s="658"/>
      <c r="DJ38" s="658"/>
      <c r="DK38" s="659"/>
      <c r="DL38" s="663">
        <v>631281</v>
      </c>
      <c r="DM38" s="658"/>
      <c r="DN38" s="658"/>
      <c r="DO38" s="658"/>
      <c r="DP38" s="658"/>
      <c r="DQ38" s="658"/>
      <c r="DR38" s="658"/>
      <c r="DS38" s="658"/>
      <c r="DT38" s="658"/>
      <c r="DU38" s="658"/>
      <c r="DV38" s="659"/>
      <c r="DW38" s="660">
        <v>13.5</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2006</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366496</v>
      </c>
      <c r="CS39" s="670"/>
      <c r="CT39" s="670"/>
      <c r="CU39" s="670"/>
      <c r="CV39" s="670"/>
      <c r="CW39" s="670"/>
      <c r="CX39" s="670"/>
      <c r="CY39" s="671"/>
      <c r="CZ39" s="660">
        <v>4.5</v>
      </c>
      <c r="DA39" s="672"/>
      <c r="DB39" s="672"/>
      <c r="DC39" s="673"/>
      <c r="DD39" s="663">
        <v>239504</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8808</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91</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432</v>
      </c>
      <c r="CS40" s="658"/>
      <c r="CT40" s="658"/>
      <c r="CU40" s="658"/>
      <c r="CV40" s="658"/>
      <c r="CW40" s="658"/>
      <c r="CX40" s="658"/>
      <c r="CY40" s="659"/>
      <c r="CZ40" s="660">
        <v>0</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8590949</v>
      </c>
      <c r="S41" s="682"/>
      <c r="T41" s="682"/>
      <c r="U41" s="682"/>
      <c r="V41" s="682"/>
      <c r="W41" s="682"/>
      <c r="X41" s="682"/>
      <c r="Y41" s="685"/>
      <c r="Z41" s="686">
        <v>100</v>
      </c>
      <c r="AA41" s="686"/>
      <c r="AB41" s="686"/>
      <c r="AC41" s="686"/>
      <c r="AD41" s="687">
        <v>4663899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119177</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640071</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509</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1407424</v>
      </c>
      <c r="CS42" s="670"/>
      <c r="CT42" s="670"/>
      <c r="CU42" s="670"/>
      <c r="CV42" s="670"/>
      <c r="CW42" s="670"/>
      <c r="CX42" s="670"/>
      <c r="CY42" s="671"/>
      <c r="CZ42" s="660">
        <v>17.3</v>
      </c>
      <c r="DA42" s="672"/>
      <c r="DB42" s="672"/>
      <c r="DC42" s="673"/>
      <c r="DD42" s="663">
        <v>238024</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34844</v>
      </c>
      <c r="CS43" s="670"/>
      <c r="CT43" s="670"/>
      <c r="CU43" s="670"/>
      <c r="CV43" s="670"/>
      <c r="CW43" s="670"/>
      <c r="CX43" s="670"/>
      <c r="CY43" s="671"/>
      <c r="CZ43" s="660">
        <v>0.4</v>
      </c>
      <c r="DA43" s="672"/>
      <c r="DB43" s="672"/>
      <c r="DC43" s="673"/>
      <c r="DD43" s="663">
        <v>34844</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1105590</v>
      </c>
      <c r="CS44" s="658"/>
      <c r="CT44" s="658"/>
      <c r="CU44" s="658"/>
      <c r="CV44" s="658"/>
      <c r="CW44" s="658"/>
      <c r="CX44" s="658"/>
      <c r="CY44" s="659"/>
      <c r="CZ44" s="660">
        <v>13.6</v>
      </c>
      <c r="DA44" s="661"/>
      <c r="DB44" s="661"/>
      <c r="DC44" s="662"/>
      <c r="DD44" s="663">
        <v>185363</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438382</v>
      </c>
      <c r="CS45" s="670"/>
      <c r="CT45" s="670"/>
      <c r="CU45" s="670"/>
      <c r="CV45" s="670"/>
      <c r="CW45" s="670"/>
      <c r="CX45" s="670"/>
      <c r="CY45" s="671"/>
      <c r="CZ45" s="660">
        <v>5.4</v>
      </c>
      <c r="DA45" s="672"/>
      <c r="DB45" s="672"/>
      <c r="DC45" s="673"/>
      <c r="DD45" s="663">
        <v>30472</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615519</v>
      </c>
      <c r="CS46" s="658"/>
      <c r="CT46" s="658"/>
      <c r="CU46" s="658"/>
      <c r="CV46" s="658"/>
      <c r="CW46" s="658"/>
      <c r="CX46" s="658"/>
      <c r="CY46" s="659"/>
      <c r="CZ46" s="660">
        <v>7.6</v>
      </c>
      <c r="DA46" s="661"/>
      <c r="DB46" s="661"/>
      <c r="DC46" s="662"/>
      <c r="DD46" s="663">
        <v>153005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v>301834</v>
      </c>
      <c r="CS47" s="670"/>
      <c r="CT47" s="670"/>
      <c r="CU47" s="670"/>
      <c r="CV47" s="670"/>
      <c r="CW47" s="670"/>
      <c r="CX47" s="670"/>
      <c r="CY47" s="671"/>
      <c r="CZ47" s="660">
        <v>3.7</v>
      </c>
      <c r="DA47" s="672"/>
      <c r="DB47" s="672"/>
      <c r="DC47" s="673"/>
      <c r="DD47" s="663">
        <v>52661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8145192</v>
      </c>
      <c r="CS49" s="642"/>
      <c r="CT49" s="642"/>
      <c r="CU49" s="642"/>
      <c r="CV49" s="642"/>
      <c r="CW49" s="642"/>
      <c r="CX49" s="642"/>
      <c r="CY49" s="643"/>
      <c r="CZ49" s="644">
        <v>100</v>
      </c>
      <c r="DA49" s="645"/>
      <c r="DB49" s="645"/>
      <c r="DC49" s="646"/>
      <c r="DD49" s="647">
        <v>5475180</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MQugJOzepUrjwl9gOYct36Y0xwHzLMFIbq/RPNBy4e9LkpiAwjtxWGH7WRzG6ePlURA3gprt/XQWuzxY2Qw2Wg==" saltValue="MXmLJhTdxA6gH1rLggA7E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8601</v>
      </c>
      <c r="R7" s="1139"/>
      <c r="S7" s="1139"/>
      <c r="T7" s="1139"/>
      <c r="U7" s="1139"/>
      <c r="V7" s="1139">
        <v>8156</v>
      </c>
      <c r="W7" s="1139"/>
      <c r="X7" s="1139"/>
      <c r="Y7" s="1139"/>
      <c r="Z7" s="1139"/>
      <c r="AA7" s="1139">
        <v>446</v>
      </c>
      <c r="AB7" s="1139"/>
      <c r="AC7" s="1139"/>
      <c r="AD7" s="1139"/>
      <c r="AE7" s="1140"/>
      <c r="AF7" s="1141">
        <v>333</v>
      </c>
      <c r="AG7" s="1142"/>
      <c r="AH7" s="1142"/>
      <c r="AI7" s="1142"/>
      <c r="AJ7" s="1143"/>
      <c r="AK7" s="1144">
        <v>18</v>
      </c>
      <c r="AL7" s="1145"/>
      <c r="AM7" s="1145"/>
      <c r="AN7" s="1145"/>
      <c r="AO7" s="1145"/>
      <c r="AP7" s="1145">
        <v>7028</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553</v>
      </c>
      <c r="BT7" s="1136"/>
      <c r="BU7" s="1136"/>
      <c r="BV7" s="1136"/>
      <c r="BW7" s="1136"/>
      <c r="BX7" s="1136"/>
      <c r="BY7" s="1136"/>
      <c r="BZ7" s="1136"/>
      <c r="CA7" s="1136"/>
      <c r="CB7" s="1136"/>
      <c r="CC7" s="1136"/>
      <c r="CD7" s="1136"/>
      <c r="CE7" s="1136"/>
      <c r="CF7" s="1136"/>
      <c r="CG7" s="1148"/>
      <c r="CH7" s="1132">
        <v>-2</v>
      </c>
      <c r="CI7" s="1133"/>
      <c r="CJ7" s="1133"/>
      <c r="CK7" s="1133"/>
      <c r="CL7" s="1134"/>
      <c r="CM7" s="1132">
        <v>7</v>
      </c>
      <c r="CN7" s="1133"/>
      <c r="CO7" s="1133"/>
      <c r="CP7" s="1133"/>
      <c r="CQ7" s="1134"/>
      <c r="CR7" s="1132" t="s">
        <v>547</v>
      </c>
      <c r="CS7" s="1133"/>
      <c r="CT7" s="1133"/>
      <c r="CU7" s="1133"/>
      <c r="CV7" s="1134"/>
      <c r="CW7" s="1132" t="s">
        <v>547</v>
      </c>
      <c r="CX7" s="1133"/>
      <c r="CY7" s="1133"/>
      <c r="CZ7" s="1133"/>
      <c r="DA7" s="1134"/>
      <c r="DB7" s="1132" t="s">
        <v>547</v>
      </c>
      <c r="DC7" s="1133"/>
      <c r="DD7" s="1133"/>
      <c r="DE7" s="1133"/>
      <c r="DF7" s="1134"/>
      <c r="DG7" s="1132" t="s">
        <v>547</v>
      </c>
      <c r="DH7" s="1133"/>
      <c r="DI7" s="1133"/>
      <c r="DJ7" s="1133"/>
      <c r="DK7" s="1134"/>
      <c r="DL7" s="1132" t="s">
        <v>547</v>
      </c>
      <c r="DM7" s="1133"/>
      <c r="DN7" s="1133"/>
      <c r="DO7" s="1133"/>
      <c r="DP7" s="1134"/>
      <c r="DQ7" s="1132" t="s">
        <v>547</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0</v>
      </c>
      <c r="R8" s="1075"/>
      <c r="S8" s="1075"/>
      <c r="T8" s="1075"/>
      <c r="U8" s="1075"/>
      <c r="V8" s="1075">
        <v>0</v>
      </c>
      <c r="W8" s="1075"/>
      <c r="X8" s="1075"/>
      <c r="Y8" s="1075"/>
      <c r="Z8" s="1075"/>
      <c r="AA8" s="1075">
        <v>0</v>
      </c>
      <c r="AB8" s="1075"/>
      <c r="AC8" s="1075"/>
      <c r="AD8" s="1075"/>
      <c r="AE8" s="1076"/>
      <c r="AF8" s="1071">
        <v>0</v>
      </c>
      <c r="AG8" s="1072"/>
      <c r="AH8" s="1072"/>
      <c r="AI8" s="1072"/>
      <c r="AJ8" s="1073"/>
      <c r="AK8" s="1116" t="s">
        <v>547</v>
      </c>
      <c r="AL8" s="1117"/>
      <c r="AM8" s="1117"/>
      <c r="AN8" s="1117"/>
      <c r="AO8" s="1117"/>
      <c r="AP8" s="1117" t="s">
        <v>547</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t="s">
        <v>554</v>
      </c>
      <c r="BT8" s="1029"/>
      <c r="BU8" s="1029"/>
      <c r="BV8" s="1029"/>
      <c r="BW8" s="1029"/>
      <c r="BX8" s="1029"/>
      <c r="BY8" s="1029"/>
      <c r="BZ8" s="1029"/>
      <c r="CA8" s="1029"/>
      <c r="CB8" s="1029"/>
      <c r="CC8" s="1029"/>
      <c r="CD8" s="1029"/>
      <c r="CE8" s="1029"/>
      <c r="CF8" s="1029"/>
      <c r="CG8" s="1050"/>
      <c r="CH8" s="1025">
        <v>1</v>
      </c>
      <c r="CI8" s="1026"/>
      <c r="CJ8" s="1026"/>
      <c r="CK8" s="1026"/>
      <c r="CL8" s="1027"/>
      <c r="CM8" s="1025">
        <v>13</v>
      </c>
      <c r="CN8" s="1026"/>
      <c r="CO8" s="1026"/>
      <c r="CP8" s="1026"/>
      <c r="CQ8" s="1027"/>
      <c r="CR8" s="1025" t="s">
        <v>547</v>
      </c>
      <c r="CS8" s="1026"/>
      <c r="CT8" s="1026"/>
      <c r="CU8" s="1026"/>
      <c r="CV8" s="1027"/>
      <c r="CW8" s="1025">
        <v>4</v>
      </c>
      <c r="CX8" s="1026"/>
      <c r="CY8" s="1026"/>
      <c r="CZ8" s="1026"/>
      <c r="DA8" s="1027"/>
      <c r="DB8" s="1025" t="s">
        <v>547</v>
      </c>
      <c r="DC8" s="1026"/>
      <c r="DD8" s="1026"/>
      <c r="DE8" s="1026"/>
      <c r="DF8" s="1027"/>
      <c r="DG8" s="1025" t="s">
        <v>547</v>
      </c>
      <c r="DH8" s="1026"/>
      <c r="DI8" s="1026"/>
      <c r="DJ8" s="1026"/>
      <c r="DK8" s="1027"/>
      <c r="DL8" s="1025" t="s">
        <v>547</v>
      </c>
      <c r="DM8" s="1026"/>
      <c r="DN8" s="1026"/>
      <c r="DO8" s="1026"/>
      <c r="DP8" s="1027"/>
      <c r="DQ8" s="1025" t="s">
        <v>547</v>
      </c>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377</v>
      </c>
      <c r="B23" s="973" t="s">
        <v>378</v>
      </c>
      <c r="C23" s="974"/>
      <c r="D23" s="974"/>
      <c r="E23" s="974"/>
      <c r="F23" s="974"/>
      <c r="G23" s="974"/>
      <c r="H23" s="974"/>
      <c r="I23" s="974"/>
      <c r="J23" s="974"/>
      <c r="K23" s="974"/>
      <c r="L23" s="974"/>
      <c r="M23" s="974"/>
      <c r="N23" s="974"/>
      <c r="O23" s="974"/>
      <c r="P23" s="984"/>
      <c r="Q23" s="1103">
        <v>9601</v>
      </c>
      <c r="R23" s="1097"/>
      <c r="S23" s="1097"/>
      <c r="T23" s="1097"/>
      <c r="U23" s="1097"/>
      <c r="V23" s="1097">
        <v>8156</v>
      </c>
      <c r="W23" s="1097"/>
      <c r="X23" s="1097"/>
      <c r="Y23" s="1097"/>
      <c r="Z23" s="1097"/>
      <c r="AA23" s="1097">
        <v>446</v>
      </c>
      <c r="AB23" s="1097"/>
      <c r="AC23" s="1097"/>
      <c r="AD23" s="1097"/>
      <c r="AE23" s="1104"/>
      <c r="AF23" s="1105">
        <v>333</v>
      </c>
      <c r="AG23" s="1097"/>
      <c r="AH23" s="1097"/>
      <c r="AI23" s="1097"/>
      <c r="AJ23" s="1106"/>
      <c r="AK23" s="1107"/>
      <c r="AL23" s="1108"/>
      <c r="AM23" s="1108"/>
      <c r="AN23" s="1108"/>
      <c r="AO23" s="1108"/>
      <c r="AP23" s="1097">
        <v>7028</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389</v>
      </c>
      <c r="C28" s="1084"/>
      <c r="D28" s="1084"/>
      <c r="E28" s="1084"/>
      <c r="F28" s="1084"/>
      <c r="G28" s="1084"/>
      <c r="H28" s="1084"/>
      <c r="I28" s="1084"/>
      <c r="J28" s="1084"/>
      <c r="K28" s="1084"/>
      <c r="L28" s="1084"/>
      <c r="M28" s="1084"/>
      <c r="N28" s="1084"/>
      <c r="O28" s="1084"/>
      <c r="P28" s="1085"/>
      <c r="Q28" s="1086">
        <v>1372</v>
      </c>
      <c r="R28" s="1087"/>
      <c r="S28" s="1087"/>
      <c r="T28" s="1087"/>
      <c r="U28" s="1087"/>
      <c r="V28" s="1087">
        <v>1363</v>
      </c>
      <c r="W28" s="1087"/>
      <c r="X28" s="1087"/>
      <c r="Y28" s="1087"/>
      <c r="Z28" s="1087"/>
      <c r="AA28" s="1087">
        <v>9</v>
      </c>
      <c r="AB28" s="1087"/>
      <c r="AC28" s="1087"/>
      <c r="AD28" s="1087"/>
      <c r="AE28" s="1088"/>
      <c r="AF28" s="1089">
        <v>9</v>
      </c>
      <c r="AG28" s="1087"/>
      <c r="AH28" s="1087"/>
      <c r="AI28" s="1087"/>
      <c r="AJ28" s="1090"/>
      <c r="AK28" s="1078">
        <v>119</v>
      </c>
      <c r="AL28" s="1079"/>
      <c r="AM28" s="1079"/>
      <c r="AN28" s="1079"/>
      <c r="AO28" s="1079"/>
      <c r="AP28" s="1079" t="s">
        <v>547</v>
      </c>
      <c r="AQ28" s="1079"/>
      <c r="AR28" s="1079"/>
      <c r="AS28" s="1079"/>
      <c r="AT28" s="1079"/>
      <c r="AU28" s="1079" t="s">
        <v>547</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390</v>
      </c>
      <c r="C29" s="1067"/>
      <c r="D29" s="1067"/>
      <c r="E29" s="1067"/>
      <c r="F29" s="1067"/>
      <c r="G29" s="1067"/>
      <c r="H29" s="1067"/>
      <c r="I29" s="1067"/>
      <c r="J29" s="1067"/>
      <c r="K29" s="1067"/>
      <c r="L29" s="1067"/>
      <c r="M29" s="1067"/>
      <c r="N29" s="1067"/>
      <c r="O29" s="1067"/>
      <c r="P29" s="1068"/>
      <c r="Q29" s="1074">
        <v>2048</v>
      </c>
      <c r="R29" s="1075"/>
      <c r="S29" s="1075"/>
      <c r="T29" s="1075"/>
      <c r="U29" s="1075"/>
      <c r="V29" s="1075">
        <v>1952</v>
      </c>
      <c r="W29" s="1075"/>
      <c r="X29" s="1075"/>
      <c r="Y29" s="1075"/>
      <c r="Z29" s="1075"/>
      <c r="AA29" s="1075">
        <v>96</v>
      </c>
      <c r="AB29" s="1075"/>
      <c r="AC29" s="1075"/>
      <c r="AD29" s="1075"/>
      <c r="AE29" s="1076"/>
      <c r="AF29" s="1071">
        <v>96</v>
      </c>
      <c r="AG29" s="1072"/>
      <c r="AH29" s="1072"/>
      <c r="AI29" s="1072"/>
      <c r="AJ29" s="1073"/>
      <c r="AK29" s="1016">
        <v>336</v>
      </c>
      <c r="AL29" s="1007"/>
      <c r="AM29" s="1007"/>
      <c r="AN29" s="1007"/>
      <c r="AO29" s="1007"/>
      <c r="AP29" s="1007" t="s">
        <v>547</v>
      </c>
      <c r="AQ29" s="1007"/>
      <c r="AR29" s="1007"/>
      <c r="AS29" s="1007"/>
      <c r="AT29" s="1007"/>
      <c r="AU29" s="1007" t="s">
        <v>547</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391</v>
      </c>
      <c r="C30" s="1067"/>
      <c r="D30" s="1067"/>
      <c r="E30" s="1067"/>
      <c r="F30" s="1067"/>
      <c r="G30" s="1067"/>
      <c r="H30" s="1067"/>
      <c r="I30" s="1067"/>
      <c r="J30" s="1067"/>
      <c r="K30" s="1067"/>
      <c r="L30" s="1067"/>
      <c r="M30" s="1067"/>
      <c r="N30" s="1067"/>
      <c r="O30" s="1067"/>
      <c r="P30" s="1068"/>
      <c r="Q30" s="1074">
        <v>188</v>
      </c>
      <c r="R30" s="1075"/>
      <c r="S30" s="1075"/>
      <c r="T30" s="1075"/>
      <c r="U30" s="1075"/>
      <c r="V30" s="1075">
        <v>185</v>
      </c>
      <c r="W30" s="1075"/>
      <c r="X30" s="1075"/>
      <c r="Y30" s="1075"/>
      <c r="Z30" s="1075"/>
      <c r="AA30" s="1075">
        <v>3</v>
      </c>
      <c r="AB30" s="1075"/>
      <c r="AC30" s="1075"/>
      <c r="AD30" s="1075"/>
      <c r="AE30" s="1076"/>
      <c r="AF30" s="1071">
        <v>3</v>
      </c>
      <c r="AG30" s="1072"/>
      <c r="AH30" s="1072"/>
      <c r="AI30" s="1072"/>
      <c r="AJ30" s="1073"/>
      <c r="AK30" s="1016">
        <v>80</v>
      </c>
      <c r="AL30" s="1007"/>
      <c r="AM30" s="1007"/>
      <c r="AN30" s="1007"/>
      <c r="AO30" s="1007"/>
      <c r="AP30" s="1007" t="s">
        <v>547</v>
      </c>
      <c r="AQ30" s="1007"/>
      <c r="AR30" s="1007"/>
      <c r="AS30" s="1007"/>
      <c r="AT30" s="1007"/>
      <c r="AU30" s="1007" t="s">
        <v>547</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392</v>
      </c>
      <c r="C31" s="1067"/>
      <c r="D31" s="1067"/>
      <c r="E31" s="1067"/>
      <c r="F31" s="1067"/>
      <c r="G31" s="1067"/>
      <c r="H31" s="1067"/>
      <c r="I31" s="1067"/>
      <c r="J31" s="1067"/>
      <c r="K31" s="1067"/>
      <c r="L31" s="1067"/>
      <c r="M31" s="1067"/>
      <c r="N31" s="1067"/>
      <c r="O31" s="1067"/>
      <c r="P31" s="1068"/>
      <c r="Q31" s="1074">
        <v>289</v>
      </c>
      <c r="R31" s="1075"/>
      <c r="S31" s="1075"/>
      <c r="T31" s="1075"/>
      <c r="U31" s="1075"/>
      <c r="V31" s="1075">
        <v>236</v>
      </c>
      <c r="W31" s="1075"/>
      <c r="X31" s="1075"/>
      <c r="Y31" s="1075"/>
      <c r="Z31" s="1075"/>
      <c r="AA31" s="1075">
        <v>53</v>
      </c>
      <c r="AB31" s="1075"/>
      <c r="AC31" s="1075"/>
      <c r="AD31" s="1075"/>
      <c r="AE31" s="1076"/>
      <c r="AF31" s="1071">
        <v>53</v>
      </c>
      <c r="AG31" s="1072"/>
      <c r="AH31" s="1072"/>
      <c r="AI31" s="1072"/>
      <c r="AJ31" s="1073"/>
      <c r="AK31" s="1016">
        <v>106</v>
      </c>
      <c r="AL31" s="1007"/>
      <c r="AM31" s="1007"/>
      <c r="AN31" s="1007"/>
      <c r="AO31" s="1007"/>
      <c r="AP31" s="1007">
        <v>710</v>
      </c>
      <c r="AQ31" s="1007"/>
      <c r="AR31" s="1007"/>
      <c r="AS31" s="1007"/>
      <c r="AT31" s="1007"/>
      <c r="AU31" s="1007">
        <v>381</v>
      </c>
      <c r="AV31" s="1007"/>
      <c r="AW31" s="1007"/>
      <c r="AX31" s="1007"/>
      <c r="AY31" s="1007"/>
      <c r="AZ31" s="1077"/>
      <c r="BA31" s="1077"/>
      <c r="BB31" s="1077"/>
      <c r="BC31" s="1077"/>
      <c r="BD31" s="1077"/>
      <c r="BE31" s="1008" t="s">
        <v>393</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394</v>
      </c>
      <c r="C32" s="1067"/>
      <c r="D32" s="1067"/>
      <c r="E32" s="1067"/>
      <c r="F32" s="1067"/>
      <c r="G32" s="1067"/>
      <c r="H32" s="1067"/>
      <c r="I32" s="1067"/>
      <c r="J32" s="1067"/>
      <c r="K32" s="1067"/>
      <c r="L32" s="1067"/>
      <c r="M32" s="1067"/>
      <c r="N32" s="1067"/>
      <c r="O32" s="1067"/>
      <c r="P32" s="1068"/>
      <c r="Q32" s="1074">
        <v>206</v>
      </c>
      <c r="R32" s="1075"/>
      <c r="S32" s="1075"/>
      <c r="T32" s="1075"/>
      <c r="U32" s="1075"/>
      <c r="V32" s="1075">
        <v>193</v>
      </c>
      <c r="W32" s="1075"/>
      <c r="X32" s="1075"/>
      <c r="Y32" s="1075"/>
      <c r="Z32" s="1075"/>
      <c r="AA32" s="1075">
        <v>13</v>
      </c>
      <c r="AB32" s="1075"/>
      <c r="AC32" s="1075"/>
      <c r="AD32" s="1075"/>
      <c r="AE32" s="1076"/>
      <c r="AF32" s="1071">
        <v>13</v>
      </c>
      <c r="AG32" s="1072"/>
      <c r="AH32" s="1072"/>
      <c r="AI32" s="1072"/>
      <c r="AJ32" s="1073"/>
      <c r="AK32" s="1016">
        <v>84</v>
      </c>
      <c r="AL32" s="1007"/>
      <c r="AM32" s="1007"/>
      <c r="AN32" s="1007"/>
      <c r="AO32" s="1007"/>
      <c r="AP32" s="1007">
        <v>263</v>
      </c>
      <c r="AQ32" s="1007"/>
      <c r="AR32" s="1007"/>
      <c r="AS32" s="1007"/>
      <c r="AT32" s="1007"/>
      <c r="AU32" s="1007">
        <v>1</v>
      </c>
      <c r="AV32" s="1007"/>
      <c r="AW32" s="1007"/>
      <c r="AX32" s="1007"/>
      <c r="AY32" s="1007"/>
      <c r="AZ32" s="1077"/>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377</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174</v>
      </c>
      <c r="AG63" s="995"/>
      <c r="AH63" s="995"/>
      <c r="AI63" s="995"/>
      <c r="AJ63" s="1058"/>
      <c r="AK63" s="1059"/>
      <c r="AL63" s="999"/>
      <c r="AM63" s="999"/>
      <c r="AN63" s="999"/>
      <c r="AO63" s="999"/>
      <c r="AP63" s="995">
        <v>973</v>
      </c>
      <c r="AQ63" s="995"/>
      <c r="AR63" s="995"/>
      <c r="AS63" s="995"/>
      <c r="AT63" s="995"/>
      <c r="AU63" s="995">
        <v>382</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550</v>
      </c>
      <c r="C68" s="1022"/>
      <c r="D68" s="1022"/>
      <c r="E68" s="1022"/>
      <c r="F68" s="1022"/>
      <c r="G68" s="1022"/>
      <c r="H68" s="1022"/>
      <c r="I68" s="1022"/>
      <c r="J68" s="1022"/>
      <c r="K68" s="1022"/>
      <c r="L68" s="1022"/>
      <c r="M68" s="1022"/>
      <c r="N68" s="1022"/>
      <c r="O68" s="1022"/>
      <c r="P68" s="1023"/>
      <c r="Q68" s="1024">
        <v>7064</v>
      </c>
      <c r="R68" s="1018"/>
      <c r="S68" s="1018"/>
      <c r="T68" s="1018"/>
      <c r="U68" s="1018"/>
      <c r="V68" s="1018">
        <v>5999</v>
      </c>
      <c r="W68" s="1018"/>
      <c r="X68" s="1018"/>
      <c r="Y68" s="1018"/>
      <c r="Z68" s="1018"/>
      <c r="AA68" s="1018">
        <v>1065</v>
      </c>
      <c r="AB68" s="1018"/>
      <c r="AC68" s="1018"/>
      <c r="AD68" s="1018"/>
      <c r="AE68" s="1018"/>
      <c r="AF68" s="1018">
        <v>1065</v>
      </c>
      <c r="AG68" s="1018"/>
      <c r="AH68" s="1018"/>
      <c r="AI68" s="1018"/>
      <c r="AJ68" s="1018"/>
      <c r="AK68" s="1018">
        <v>208</v>
      </c>
      <c r="AL68" s="1018"/>
      <c r="AM68" s="1018"/>
      <c r="AN68" s="1018"/>
      <c r="AO68" s="1018"/>
      <c r="AP68" s="1018" t="s">
        <v>547</v>
      </c>
      <c r="AQ68" s="1018"/>
      <c r="AR68" s="1018"/>
      <c r="AS68" s="1018"/>
      <c r="AT68" s="1018"/>
      <c r="AU68" s="1018" t="s">
        <v>547</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549</v>
      </c>
      <c r="C69" s="1011"/>
      <c r="D69" s="1011"/>
      <c r="E69" s="1011"/>
      <c r="F69" s="1011"/>
      <c r="G69" s="1011"/>
      <c r="H69" s="1011"/>
      <c r="I69" s="1011"/>
      <c r="J69" s="1011"/>
      <c r="K69" s="1011"/>
      <c r="L69" s="1011"/>
      <c r="M69" s="1011"/>
      <c r="N69" s="1011"/>
      <c r="O69" s="1011"/>
      <c r="P69" s="1012"/>
      <c r="Q69" s="1013">
        <v>3562</v>
      </c>
      <c r="R69" s="1007"/>
      <c r="S69" s="1007"/>
      <c r="T69" s="1007"/>
      <c r="U69" s="1007"/>
      <c r="V69" s="1007">
        <v>3472</v>
      </c>
      <c r="W69" s="1007"/>
      <c r="X69" s="1007"/>
      <c r="Y69" s="1007"/>
      <c r="Z69" s="1007"/>
      <c r="AA69" s="1007">
        <v>90</v>
      </c>
      <c r="AB69" s="1007"/>
      <c r="AC69" s="1007"/>
      <c r="AD69" s="1007"/>
      <c r="AE69" s="1007"/>
      <c r="AF69" s="1007">
        <v>85</v>
      </c>
      <c r="AG69" s="1007"/>
      <c r="AH69" s="1007"/>
      <c r="AI69" s="1007"/>
      <c r="AJ69" s="1007"/>
      <c r="AK69" s="1007">
        <v>25</v>
      </c>
      <c r="AL69" s="1007"/>
      <c r="AM69" s="1007"/>
      <c r="AN69" s="1007"/>
      <c r="AO69" s="1007"/>
      <c r="AP69" s="1007">
        <v>11204</v>
      </c>
      <c r="AQ69" s="1007"/>
      <c r="AR69" s="1007"/>
      <c r="AS69" s="1007"/>
      <c r="AT69" s="1007"/>
      <c r="AU69" s="1007">
        <v>1058</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548</v>
      </c>
      <c r="C70" s="1011"/>
      <c r="D70" s="1011"/>
      <c r="E70" s="1011"/>
      <c r="F70" s="1011"/>
      <c r="G70" s="1011"/>
      <c r="H70" s="1011"/>
      <c r="I70" s="1011"/>
      <c r="J70" s="1011"/>
      <c r="K70" s="1011"/>
      <c r="L70" s="1011"/>
      <c r="M70" s="1011"/>
      <c r="N70" s="1011"/>
      <c r="O70" s="1011"/>
      <c r="P70" s="1012"/>
      <c r="Q70" s="1013">
        <v>8</v>
      </c>
      <c r="R70" s="1007"/>
      <c r="S70" s="1007"/>
      <c r="T70" s="1007"/>
      <c r="U70" s="1007"/>
      <c r="V70" s="1007">
        <v>8</v>
      </c>
      <c r="W70" s="1007"/>
      <c r="X70" s="1007"/>
      <c r="Y70" s="1007"/>
      <c r="Z70" s="1007"/>
      <c r="AA70" s="1007">
        <v>0</v>
      </c>
      <c r="AB70" s="1007"/>
      <c r="AC70" s="1007"/>
      <c r="AD70" s="1007"/>
      <c r="AE70" s="1007"/>
      <c r="AF70" s="1007">
        <v>0</v>
      </c>
      <c r="AG70" s="1007"/>
      <c r="AH70" s="1007"/>
      <c r="AI70" s="1007"/>
      <c r="AJ70" s="1007"/>
      <c r="AK70" s="1007" t="s">
        <v>547</v>
      </c>
      <c r="AL70" s="1007"/>
      <c r="AM70" s="1007"/>
      <c r="AN70" s="1007"/>
      <c r="AO70" s="1007"/>
      <c r="AP70" s="1007" t="s">
        <v>547</v>
      </c>
      <c r="AQ70" s="1007"/>
      <c r="AR70" s="1007"/>
      <c r="AS70" s="1007"/>
      <c r="AT70" s="1007"/>
      <c r="AU70" s="1007" t="s">
        <v>547</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551</v>
      </c>
      <c r="C71" s="1011"/>
      <c r="D71" s="1011"/>
      <c r="E71" s="1011"/>
      <c r="F71" s="1011"/>
      <c r="G71" s="1011"/>
      <c r="H71" s="1011"/>
      <c r="I71" s="1011"/>
      <c r="J71" s="1011"/>
      <c r="K71" s="1011"/>
      <c r="L71" s="1011"/>
      <c r="M71" s="1011"/>
      <c r="N71" s="1011"/>
      <c r="O71" s="1011"/>
      <c r="P71" s="1012"/>
      <c r="Q71" s="1013">
        <v>312</v>
      </c>
      <c r="R71" s="1007"/>
      <c r="S71" s="1007"/>
      <c r="T71" s="1007"/>
      <c r="U71" s="1007"/>
      <c r="V71" s="1007">
        <v>290</v>
      </c>
      <c r="W71" s="1007"/>
      <c r="X71" s="1007"/>
      <c r="Y71" s="1007"/>
      <c r="Z71" s="1007"/>
      <c r="AA71" s="1007">
        <v>22</v>
      </c>
      <c r="AB71" s="1007"/>
      <c r="AC71" s="1007"/>
      <c r="AD71" s="1007"/>
      <c r="AE71" s="1007"/>
      <c r="AF71" s="1007">
        <v>22</v>
      </c>
      <c r="AG71" s="1007"/>
      <c r="AH71" s="1007"/>
      <c r="AI71" s="1007"/>
      <c r="AJ71" s="1007"/>
      <c r="AK71" s="1007" t="s">
        <v>547</v>
      </c>
      <c r="AL71" s="1007"/>
      <c r="AM71" s="1007"/>
      <c r="AN71" s="1007"/>
      <c r="AO71" s="1007"/>
      <c r="AP71" s="1007" t="s">
        <v>547</v>
      </c>
      <c r="AQ71" s="1007"/>
      <c r="AR71" s="1007"/>
      <c r="AS71" s="1007"/>
      <c r="AT71" s="1007"/>
      <c r="AU71" s="1007" t="s">
        <v>547</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552</v>
      </c>
      <c r="C72" s="1011"/>
      <c r="D72" s="1011"/>
      <c r="E72" s="1011"/>
      <c r="F72" s="1011"/>
      <c r="G72" s="1011"/>
      <c r="H72" s="1011"/>
      <c r="I72" s="1011"/>
      <c r="J72" s="1011"/>
      <c r="K72" s="1011"/>
      <c r="L72" s="1011"/>
      <c r="M72" s="1011"/>
      <c r="N72" s="1011"/>
      <c r="O72" s="1011"/>
      <c r="P72" s="1012"/>
      <c r="Q72" s="1013">
        <v>322367</v>
      </c>
      <c r="R72" s="1007"/>
      <c r="S72" s="1007"/>
      <c r="T72" s="1007"/>
      <c r="U72" s="1007"/>
      <c r="V72" s="1007">
        <v>314740</v>
      </c>
      <c r="W72" s="1007"/>
      <c r="X72" s="1007"/>
      <c r="Y72" s="1007"/>
      <c r="Z72" s="1007"/>
      <c r="AA72" s="1007">
        <v>7627</v>
      </c>
      <c r="AB72" s="1007"/>
      <c r="AC72" s="1007"/>
      <c r="AD72" s="1007"/>
      <c r="AE72" s="1007"/>
      <c r="AF72" s="1007">
        <v>5417</v>
      </c>
      <c r="AG72" s="1007"/>
      <c r="AH72" s="1007"/>
      <c r="AI72" s="1007"/>
      <c r="AJ72" s="1007"/>
      <c r="AK72" s="1007" t="s">
        <v>547</v>
      </c>
      <c r="AL72" s="1007"/>
      <c r="AM72" s="1007"/>
      <c r="AN72" s="1007"/>
      <c r="AO72" s="1007"/>
      <c r="AP72" s="1007" t="s">
        <v>547</v>
      </c>
      <c r="AQ72" s="1007"/>
      <c r="AR72" s="1007"/>
      <c r="AS72" s="1007"/>
      <c r="AT72" s="1007"/>
      <c r="AU72" s="1007" t="s">
        <v>547</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377</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6589</v>
      </c>
      <c r="AG88" s="995"/>
      <c r="AH88" s="995"/>
      <c r="AI88" s="995"/>
      <c r="AJ88" s="995"/>
      <c r="AK88" s="999"/>
      <c r="AL88" s="999"/>
      <c r="AM88" s="999"/>
      <c r="AN88" s="999"/>
      <c r="AO88" s="999"/>
      <c r="AP88" s="995">
        <v>11204</v>
      </c>
      <c r="AQ88" s="995"/>
      <c r="AR88" s="995"/>
      <c r="AS88" s="995"/>
      <c r="AT88" s="995"/>
      <c r="AU88" s="995">
        <v>1058</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v>4</v>
      </c>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993703</v>
      </c>
      <c r="AB110" s="925"/>
      <c r="AC110" s="925"/>
      <c r="AD110" s="925"/>
      <c r="AE110" s="926"/>
      <c r="AF110" s="927">
        <v>1078908</v>
      </c>
      <c r="AG110" s="925"/>
      <c r="AH110" s="925"/>
      <c r="AI110" s="925"/>
      <c r="AJ110" s="926"/>
      <c r="AK110" s="927">
        <v>1090169</v>
      </c>
      <c r="AL110" s="925"/>
      <c r="AM110" s="925"/>
      <c r="AN110" s="925"/>
      <c r="AO110" s="926"/>
      <c r="AP110" s="928">
        <v>28.6</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7785917</v>
      </c>
      <c r="BR110" s="878"/>
      <c r="BS110" s="878"/>
      <c r="BT110" s="878"/>
      <c r="BU110" s="878"/>
      <c r="BV110" s="878">
        <v>7303663</v>
      </c>
      <c r="BW110" s="878"/>
      <c r="BX110" s="878"/>
      <c r="BY110" s="878"/>
      <c r="BZ110" s="878"/>
      <c r="CA110" s="878">
        <v>7027863</v>
      </c>
      <c r="CB110" s="878"/>
      <c r="CC110" s="878"/>
      <c r="CD110" s="878"/>
      <c r="CE110" s="878"/>
      <c r="CF110" s="902">
        <v>184.5</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t="s">
        <v>122</v>
      </c>
      <c r="BR111" s="853"/>
      <c r="BS111" s="853"/>
      <c r="BT111" s="853"/>
      <c r="BU111" s="853"/>
      <c r="BV111" s="853" t="s">
        <v>122</v>
      </c>
      <c r="BW111" s="853"/>
      <c r="BX111" s="853"/>
      <c r="BY111" s="853"/>
      <c r="BZ111" s="853"/>
      <c r="CA111" s="853" t="s">
        <v>122</v>
      </c>
      <c r="CB111" s="853"/>
      <c r="CC111" s="853"/>
      <c r="CD111" s="853"/>
      <c r="CE111" s="853"/>
      <c r="CF111" s="911" t="s">
        <v>122</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351273</v>
      </c>
      <c r="BR112" s="853"/>
      <c r="BS112" s="853"/>
      <c r="BT112" s="853"/>
      <c r="BU112" s="853"/>
      <c r="BV112" s="853">
        <v>363109</v>
      </c>
      <c r="BW112" s="853"/>
      <c r="BX112" s="853"/>
      <c r="BY112" s="853"/>
      <c r="BZ112" s="853"/>
      <c r="CA112" s="853">
        <v>482764</v>
      </c>
      <c r="CB112" s="853"/>
      <c r="CC112" s="853"/>
      <c r="CD112" s="853"/>
      <c r="CE112" s="853"/>
      <c r="CF112" s="911">
        <v>12.7</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51878</v>
      </c>
      <c r="AB113" s="955"/>
      <c r="AC113" s="955"/>
      <c r="AD113" s="955"/>
      <c r="AE113" s="956"/>
      <c r="AF113" s="957">
        <v>93689</v>
      </c>
      <c r="AG113" s="955"/>
      <c r="AH113" s="955"/>
      <c r="AI113" s="955"/>
      <c r="AJ113" s="956"/>
      <c r="AK113" s="957">
        <v>77844</v>
      </c>
      <c r="AL113" s="955"/>
      <c r="AM113" s="955"/>
      <c r="AN113" s="955"/>
      <c r="AO113" s="956"/>
      <c r="AP113" s="958">
        <v>2</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782259</v>
      </c>
      <c r="BR113" s="853"/>
      <c r="BS113" s="853"/>
      <c r="BT113" s="853"/>
      <c r="BU113" s="853"/>
      <c r="BV113" s="853">
        <v>1197410</v>
      </c>
      <c r="BW113" s="853"/>
      <c r="BX113" s="853"/>
      <c r="BY113" s="853"/>
      <c r="BZ113" s="853"/>
      <c r="CA113" s="853">
        <v>1058416</v>
      </c>
      <c r="CB113" s="853"/>
      <c r="CC113" s="853"/>
      <c r="CD113" s="853"/>
      <c r="CE113" s="853"/>
      <c r="CF113" s="911">
        <v>27.8</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53350</v>
      </c>
      <c r="AB114" s="816"/>
      <c r="AC114" s="816"/>
      <c r="AD114" s="816"/>
      <c r="AE114" s="817"/>
      <c r="AF114" s="818">
        <v>50687</v>
      </c>
      <c r="AG114" s="816"/>
      <c r="AH114" s="816"/>
      <c r="AI114" s="816"/>
      <c r="AJ114" s="817"/>
      <c r="AK114" s="818">
        <v>45495</v>
      </c>
      <c r="AL114" s="816"/>
      <c r="AM114" s="816"/>
      <c r="AN114" s="816"/>
      <c r="AO114" s="817"/>
      <c r="AP114" s="860">
        <v>1.2</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837191</v>
      </c>
      <c r="BR114" s="853"/>
      <c r="BS114" s="853"/>
      <c r="BT114" s="853"/>
      <c r="BU114" s="853"/>
      <c r="BV114" s="853">
        <v>809629</v>
      </c>
      <c r="BW114" s="853"/>
      <c r="BX114" s="853"/>
      <c r="BY114" s="853"/>
      <c r="BZ114" s="853"/>
      <c r="CA114" s="853">
        <v>795915</v>
      </c>
      <c r="CB114" s="853"/>
      <c r="CC114" s="853"/>
      <c r="CD114" s="853"/>
      <c r="CE114" s="853"/>
      <c r="CF114" s="911">
        <v>20.9</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t="s">
        <v>122</v>
      </c>
      <c r="AB115" s="955"/>
      <c r="AC115" s="955"/>
      <c r="AD115" s="955"/>
      <c r="AE115" s="956"/>
      <c r="AF115" s="957" t="s">
        <v>122</v>
      </c>
      <c r="AG115" s="955"/>
      <c r="AH115" s="955"/>
      <c r="AI115" s="955"/>
      <c r="AJ115" s="956"/>
      <c r="AK115" s="957" t="s">
        <v>122</v>
      </c>
      <c r="AL115" s="955"/>
      <c r="AM115" s="955"/>
      <c r="AN115" s="955"/>
      <c r="AO115" s="956"/>
      <c r="AP115" s="958" t="s">
        <v>122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v>128</v>
      </c>
      <c r="AL116" s="816"/>
      <c r="AM116" s="816"/>
      <c r="AN116" s="816"/>
      <c r="AO116" s="817"/>
      <c r="AP116" s="860">
        <v>0</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1098931</v>
      </c>
      <c r="AB117" s="939"/>
      <c r="AC117" s="939"/>
      <c r="AD117" s="939"/>
      <c r="AE117" s="940"/>
      <c r="AF117" s="941">
        <v>1223284</v>
      </c>
      <c r="AG117" s="939"/>
      <c r="AH117" s="939"/>
      <c r="AI117" s="939"/>
      <c r="AJ117" s="940"/>
      <c r="AK117" s="941">
        <v>1213636</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9756640</v>
      </c>
      <c r="BR119" s="881"/>
      <c r="BS119" s="881"/>
      <c r="BT119" s="881"/>
      <c r="BU119" s="881"/>
      <c r="BV119" s="881">
        <v>9673811</v>
      </c>
      <c r="BW119" s="881"/>
      <c r="BX119" s="881"/>
      <c r="BY119" s="881"/>
      <c r="BZ119" s="881"/>
      <c r="CA119" s="881">
        <v>9364958</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122</v>
      </c>
      <c r="DH119" s="800"/>
      <c r="DI119" s="800"/>
      <c r="DJ119" s="800"/>
      <c r="DK119" s="801"/>
      <c r="DL119" s="802" t="s">
        <v>122</v>
      </c>
      <c r="DM119" s="800"/>
      <c r="DN119" s="800"/>
      <c r="DO119" s="800"/>
      <c r="DP119" s="801"/>
      <c r="DQ119" s="802" t="s">
        <v>122</v>
      </c>
      <c r="DR119" s="800"/>
      <c r="DS119" s="800"/>
      <c r="DT119" s="800"/>
      <c r="DU119" s="801"/>
      <c r="DV119" s="884" t="s">
        <v>122</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3480464</v>
      </c>
      <c r="BR120" s="878"/>
      <c r="BS120" s="878"/>
      <c r="BT120" s="878"/>
      <c r="BU120" s="878"/>
      <c r="BV120" s="878">
        <v>3567781</v>
      </c>
      <c r="BW120" s="878"/>
      <c r="BX120" s="878"/>
      <c r="BY120" s="878"/>
      <c r="BZ120" s="878"/>
      <c r="CA120" s="878">
        <v>3560261</v>
      </c>
      <c r="CB120" s="878"/>
      <c r="CC120" s="878"/>
      <c r="CD120" s="878"/>
      <c r="CE120" s="878"/>
      <c r="CF120" s="902">
        <v>93.5</v>
      </c>
      <c r="CG120" s="903"/>
      <c r="CH120" s="903"/>
      <c r="CI120" s="903"/>
      <c r="CJ120" s="903"/>
      <c r="CK120" s="904" t="s">
        <v>445</v>
      </c>
      <c r="CL120" s="888"/>
      <c r="CM120" s="888"/>
      <c r="CN120" s="888"/>
      <c r="CO120" s="889"/>
      <c r="CP120" s="908" t="s">
        <v>446</v>
      </c>
      <c r="CQ120" s="909"/>
      <c r="CR120" s="909"/>
      <c r="CS120" s="909"/>
      <c r="CT120" s="909"/>
      <c r="CU120" s="909"/>
      <c r="CV120" s="909"/>
      <c r="CW120" s="909"/>
      <c r="CX120" s="909"/>
      <c r="CY120" s="909"/>
      <c r="CZ120" s="909"/>
      <c r="DA120" s="909"/>
      <c r="DB120" s="909"/>
      <c r="DC120" s="909"/>
      <c r="DD120" s="909"/>
      <c r="DE120" s="909"/>
      <c r="DF120" s="910"/>
      <c r="DG120" s="897" t="s">
        <v>122</v>
      </c>
      <c r="DH120" s="878"/>
      <c r="DI120" s="878"/>
      <c r="DJ120" s="878"/>
      <c r="DK120" s="878"/>
      <c r="DL120" s="878" t="s">
        <v>122</v>
      </c>
      <c r="DM120" s="878"/>
      <c r="DN120" s="878"/>
      <c r="DO120" s="878"/>
      <c r="DP120" s="878"/>
      <c r="DQ120" s="878">
        <v>340036</v>
      </c>
      <c r="DR120" s="878"/>
      <c r="DS120" s="878"/>
      <c r="DT120" s="878"/>
      <c r="DU120" s="878"/>
      <c r="DV120" s="879">
        <v>8.9</v>
      </c>
      <c r="DW120" s="879"/>
      <c r="DX120" s="879"/>
      <c r="DY120" s="879"/>
      <c r="DZ120" s="880"/>
    </row>
    <row r="121" spans="1:130" s="218" customFormat="1" ht="26.25" customHeight="1" x14ac:dyDescent="0.15">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87661</v>
      </c>
      <c r="BR121" s="853"/>
      <c r="BS121" s="853"/>
      <c r="BT121" s="853"/>
      <c r="BU121" s="853"/>
      <c r="BV121" s="853">
        <v>83983</v>
      </c>
      <c r="BW121" s="853"/>
      <c r="BX121" s="853"/>
      <c r="BY121" s="853"/>
      <c r="BZ121" s="853"/>
      <c r="CA121" s="853">
        <v>77141</v>
      </c>
      <c r="CB121" s="853"/>
      <c r="CC121" s="853"/>
      <c r="CD121" s="853"/>
      <c r="CE121" s="853"/>
      <c r="CF121" s="911">
        <v>2</v>
      </c>
      <c r="CG121" s="912"/>
      <c r="CH121" s="912"/>
      <c r="CI121" s="912"/>
      <c r="CJ121" s="912"/>
      <c r="CK121" s="905"/>
      <c r="CL121" s="891"/>
      <c r="CM121" s="891"/>
      <c r="CN121" s="891"/>
      <c r="CO121" s="892"/>
      <c r="CP121" s="871" t="s">
        <v>449</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v>142728</v>
      </c>
      <c r="DR121" s="853"/>
      <c r="DS121" s="853"/>
      <c r="DT121" s="853"/>
      <c r="DU121" s="853"/>
      <c r="DV121" s="830">
        <v>3.7</v>
      </c>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450</v>
      </c>
      <c r="BA122" s="875"/>
      <c r="BB122" s="875"/>
      <c r="BC122" s="875"/>
      <c r="BD122" s="875"/>
      <c r="BE122" s="875"/>
      <c r="BF122" s="875"/>
      <c r="BG122" s="875"/>
      <c r="BH122" s="875"/>
      <c r="BI122" s="875"/>
      <c r="BJ122" s="875"/>
      <c r="BK122" s="875"/>
      <c r="BL122" s="875"/>
      <c r="BM122" s="875"/>
      <c r="BN122" s="875"/>
      <c r="BO122" s="875"/>
      <c r="BP122" s="876"/>
      <c r="BQ122" s="915">
        <v>6290829</v>
      </c>
      <c r="BR122" s="881"/>
      <c r="BS122" s="881"/>
      <c r="BT122" s="881"/>
      <c r="BU122" s="881"/>
      <c r="BV122" s="881">
        <v>6044551</v>
      </c>
      <c r="BW122" s="881"/>
      <c r="BX122" s="881"/>
      <c r="BY122" s="881"/>
      <c r="BZ122" s="881"/>
      <c r="CA122" s="881">
        <v>6798160</v>
      </c>
      <c r="CB122" s="881"/>
      <c r="CC122" s="881"/>
      <c r="CD122" s="881"/>
      <c r="CE122" s="881"/>
      <c r="CF122" s="882">
        <v>178.5</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451</v>
      </c>
      <c r="BP123" s="914"/>
      <c r="BQ123" s="868">
        <v>9858954</v>
      </c>
      <c r="BR123" s="869"/>
      <c r="BS123" s="869"/>
      <c r="BT123" s="869"/>
      <c r="BU123" s="869"/>
      <c r="BV123" s="869">
        <v>9696315</v>
      </c>
      <c r="BW123" s="869"/>
      <c r="BX123" s="869"/>
      <c r="BY123" s="869"/>
      <c r="BZ123" s="869"/>
      <c r="CA123" s="869">
        <v>10435562</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452</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t="s">
        <v>122</v>
      </c>
      <c r="BR124" s="867"/>
      <c r="BS124" s="867"/>
      <c r="BT124" s="867"/>
      <c r="BU124" s="867"/>
      <c r="BV124" s="867" t="s">
        <v>122</v>
      </c>
      <c r="BW124" s="867"/>
      <c r="BX124" s="867"/>
      <c r="BY124" s="867"/>
      <c r="BZ124" s="867"/>
      <c r="CA124" s="867" t="s">
        <v>122</v>
      </c>
      <c r="CB124" s="867"/>
      <c r="CC124" s="867"/>
      <c r="CD124" s="867"/>
      <c r="CE124" s="867"/>
      <c r="CF124" s="762"/>
      <c r="CG124" s="763"/>
      <c r="CH124" s="763"/>
      <c r="CI124" s="763"/>
      <c r="CJ124" s="898"/>
      <c r="CK124" s="906"/>
      <c r="CL124" s="906"/>
      <c r="CM124" s="906"/>
      <c r="CN124" s="906"/>
      <c r="CO124" s="907"/>
      <c r="CP124" s="871" t="s">
        <v>453</v>
      </c>
      <c r="CQ124" s="872"/>
      <c r="CR124" s="872"/>
      <c r="CS124" s="872"/>
      <c r="CT124" s="872"/>
      <c r="CU124" s="872"/>
      <c r="CV124" s="872"/>
      <c r="CW124" s="872"/>
      <c r="CX124" s="872"/>
      <c r="CY124" s="872"/>
      <c r="CZ124" s="872"/>
      <c r="DA124" s="872"/>
      <c r="DB124" s="872"/>
      <c r="DC124" s="872"/>
      <c r="DD124" s="872"/>
      <c r="DE124" s="872"/>
      <c r="DF124" s="873"/>
      <c r="DG124" s="799">
        <v>351237</v>
      </c>
      <c r="DH124" s="800"/>
      <c r="DI124" s="800"/>
      <c r="DJ124" s="800"/>
      <c r="DK124" s="801"/>
      <c r="DL124" s="802">
        <v>363109</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454</v>
      </c>
      <c r="CL125" s="888"/>
      <c r="CM125" s="888"/>
      <c r="CN125" s="888"/>
      <c r="CO125" s="889"/>
      <c r="CP125" s="896" t="s">
        <v>455</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456</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8" customFormat="1" ht="26.25" customHeight="1" x14ac:dyDescent="0.15">
      <c r="A127" s="858"/>
      <c r="B127" s="859"/>
      <c r="C127" s="874" t="s">
        <v>457</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458</v>
      </c>
      <c r="AY127" s="848"/>
      <c r="AZ127" s="848"/>
      <c r="BA127" s="848"/>
      <c r="BB127" s="848"/>
      <c r="BC127" s="848"/>
      <c r="BD127" s="848"/>
      <c r="BE127" s="849"/>
      <c r="BF127" s="847" t="s">
        <v>459</v>
      </c>
      <c r="BG127" s="848"/>
      <c r="BH127" s="848"/>
      <c r="BI127" s="848"/>
      <c r="BJ127" s="848"/>
      <c r="BK127" s="848"/>
      <c r="BL127" s="849"/>
      <c r="BM127" s="847" t="s">
        <v>460</v>
      </c>
      <c r="BN127" s="848"/>
      <c r="BO127" s="848"/>
      <c r="BP127" s="848"/>
      <c r="BQ127" s="848"/>
      <c r="BR127" s="848"/>
      <c r="BS127" s="849"/>
      <c r="BT127" s="847" t="s">
        <v>461</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462</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463</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464</v>
      </c>
      <c r="X128" s="834"/>
      <c r="Y128" s="834"/>
      <c r="Z128" s="835"/>
      <c r="AA128" s="836">
        <v>9888</v>
      </c>
      <c r="AB128" s="837"/>
      <c r="AC128" s="837"/>
      <c r="AD128" s="837"/>
      <c r="AE128" s="838"/>
      <c r="AF128" s="839">
        <v>9970</v>
      </c>
      <c r="AG128" s="837"/>
      <c r="AH128" s="837"/>
      <c r="AI128" s="837"/>
      <c r="AJ128" s="838"/>
      <c r="AK128" s="839">
        <v>9856</v>
      </c>
      <c r="AL128" s="837"/>
      <c r="AM128" s="837"/>
      <c r="AN128" s="837"/>
      <c r="AO128" s="838"/>
      <c r="AP128" s="840"/>
      <c r="AQ128" s="841"/>
      <c r="AR128" s="841"/>
      <c r="AS128" s="841"/>
      <c r="AT128" s="842"/>
      <c r="AU128" s="220"/>
      <c r="AV128" s="220"/>
      <c r="AW128" s="220"/>
      <c r="AX128" s="843" t="s">
        <v>465</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466</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467</v>
      </c>
      <c r="X129" s="813"/>
      <c r="Y129" s="813"/>
      <c r="Z129" s="814"/>
      <c r="AA129" s="815">
        <v>4462138</v>
      </c>
      <c r="AB129" s="816"/>
      <c r="AC129" s="816"/>
      <c r="AD129" s="816"/>
      <c r="AE129" s="817"/>
      <c r="AF129" s="818">
        <v>4543862</v>
      </c>
      <c r="AG129" s="816"/>
      <c r="AH129" s="816"/>
      <c r="AI129" s="816"/>
      <c r="AJ129" s="817"/>
      <c r="AK129" s="818">
        <v>4653626</v>
      </c>
      <c r="AL129" s="816"/>
      <c r="AM129" s="816"/>
      <c r="AN129" s="816"/>
      <c r="AO129" s="817"/>
      <c r="AP129" s="819"/>
      <c r="AQ129" s="820"/>
      <c r="AR129" s="820"/>
      <c r="AS129" s="820"/>
      <c r="AT129" s="821"/>
      <c r="AU129" s="221"/>
      <c r="AV129" s="221"/>
      <c r="AW129" s="221"/>
      <c r="AX129" s="787" t="s">
        <v>468</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469</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470</v>
      </c>
      <c r="X130" s="813"/>
      <c r="Y130" s="813"/>
      <c r="Z130" s="814"/>
      <c r="AA130" s="815">
        <v>792452</v>
      </c>
      <c r="AB130" s="816"/>
      <c r="AC130" s="816"/>
      <c r="AD130" s="816"/>
      <c r="AE130" s="817"/>
      <c r="AF130" s="818">
        <v>831752</v>
      </c>
      <c r="AG130" s="816"/>
      <c r="AH130" s="816"/>
      <c r="AI130" s="816"/>
      <c r="AJ130" s="817"/>
      <c r="AK130" s="818">
        <v>844329</v>
      </c>
      <c r="AL130" s="816"/>
      <c r="AM130" s="816"/>
      <c r="AN130" s="816"/>
      <c r="AO130" s="817"/>
      <c r="AP130" s="819"/>
      <c r="AQ130" s="820"/>
      <c r="AR130" s="820"/>
      <c r="AS130" s="820"/>
      <c r="AT130" s="821"/>
      <c r="AU130" s="221"/>
      <c r="AV130" s="221"/>
      <c r="AW130" s="221"/>
      <c r="AX130" s="787" t="s">
        <v>471</v>
      </c>
      <c r="AY130" s="788"/>
      <c r="AZ130" s="788"/>
      <c r="BA130" s="788"/>
      <c r="BB130" s="788"/>
      <c r="BC130" s="788"/>
      <c r="BD130" s="788"/>
      <c r="BE130" s="789"/>
      <c r="BF130" s="790">
        <v>9.1999999999999993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472</v>
      </c>
      <c r="X131" s="797"/>
      <c r="Y131" s="797"/>
      <c r="Z131" s="798"/>
      <c r="AA131" s="799">
        <v>3669686</v>
      </c>
      <c r="AB131" s="800"/>
      <c r="AC131" s="800"/>
      <c r="AD131" s="800"/>
      <c r="AE131" s="801"/>
      <c r="AF131" s="802">
        <v>3712110</v>
      </c>
      <c r="AG131" s="800"/>
      <c r="AH131" s="800"/>
      <c r="AI131" s="800"/>
      <c r="AJ131" s="801"/>
      <c r="AK131" s="802">
        <v>3809297</v>
      </c>
      <c r="AL131" s="800"/>
      <c r="AM131" s="800"/>
      <c r="AN131" s="800"/>
      <c r="AO131" s="801"/>
      <c r="AP131" s="803"/>
      <c r="AQ131" s="804"/>
      <c r="AR131" s="804"/>
      <c r="AS131" s="804"/>
      <c r="AT131" s="805"/>
      <c r="AU131" s="221"/>
      <c r="AV131" s="221"/>
      <c r="AW131" s="221"/>
      <c r="AX131" s="765" t="s">
        <v>473</v>
      </c>
      <c r="AY131" s="766"/>
      <c r="AZ131" s="766"/>
      <c r="BA131" s="766"/>
      <c r="BB131" s="766"/>
      <c r="BC131" s="766"/>
      <c r="BD131" s="766"/>
      <c r="BE131" s="767"/>
      <c r="BF131" s="768" t="s">
        <v>122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474</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475</v>
      </c>
      <c r="W132" s="778"/>
      <c r="X132" s="778"/>
      <c r="Y132" s="778"/>
      <c r="Z132" s="779"/>
      <c r="AA132" s="780">
        <v>8.0821901379999996</v>
      </c>
      <c r="AB132" s="781"/>
      <c r="AC132" s="781"/>
      <c r="AD132" s="781"/>
      <c r="AE132" s="782"/>
      <c r="AF132" s="783">
        <v>10.27884411</v>
      </c>
      <c r="AG132" s="781"/>
      <c r="AH132" s="781"/>
      <c r="AI132" s="781"/>
      <c r="AJ132" s="782"/>
      <c r="AK132" s="783">
        <v>9.4361505549999993</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476</v>
      </c>
      <c r="W133" s="757"/>
      <c r="X133" s="757"/>
      <c r="Y133" s="757"/>
      <c r="Z133" s="758"/>
      <c r="AA133" s="759">
        <v>6.7</v>
      </c>
      <c r="AB133" s="760"/>
      <c r="AC133" s="760"/>
      <c r="AD133" s="760"/>
      <c r="AE133" s="761"/>
      <c r="AF133" s="759">
        <v>8.1</v>
      </c>
      <c r="AG133" s="760"/>
      <c r="AH133" s="760"/>
      <c r="AI133" s="760"/>
      <c r="AJ133" s="761"/>
      <c r="AK133" s="759">
        <v>9.1999999999999993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LioywiJI+3iSbFIu9+EnOA4H7Rfm6cuSOSQ+EPnsxyiw+DAHR5SxOXpHkmDlUJpn21Ge4oeMWbgjvkxICpoQQ==" saltValue="uRWMaG2rBRXsDbBiX7JPg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110" zoomScaleNormal="85" zoomScaleSheetLayoutView="11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477</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Ou+46IDUnod1rXidb0W3FMQ09Ko9imKVt7goXw4Qzr7VcdydoyzY5vNA3wSBAT4KNnapq/Dzuar8WJLmXPdGDw==" saltValue="pGh4PrYnnctqkACfcFdKN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110" zoomScaleNormal="11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n/+zZ31h290vP32TuO7FtOcQYEr2/MtBrSFo57mg/1Vdna+TlRUEI6MCFXv+9RRb6kvtWgYq6CX1tt+eItamQ==" saltValue="Tt1xgYi4XJGHqrh/OUOY2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480</v>
      </c>
      <c r="AP7" s="260"/>
      <c r="AQ7" s="261" t="s">
        <v>481</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482</v>
      </c>
      <c r="AQ8" s="267" t="s">
        <v>483</v>
      </c>
      <c r="AR8" s="268" t="s">
        <v>484</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485</v>
      </c>
      <c r="AL9" s="1167"/>
      <c r="AM9" s="1167"/>
      <c r="AN9" s="1168"/>
      <c r="AO9" s="269">
        <v>1180626</v>
      </c>
      <c r="AP9" s="269">
        <v>136773</v>
      </c>
      <c r="AQ9" s="270">
        <v>154424</v>
      </c>
      <c r="AR9" s="271">
        <v>-11.4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486</v>
      </c>
      <c r="AL10" s="1167"/>
      <c r="AM10" s="1167"/>
      <c r="AN10" s="1168"/>
      <c r="AO10" s="272">
        <v>188591</v>
      </c>
      <c r="AP10" s="272">
        <v>21848</v>
      </c>
      <c r="AQ10" s="273">
        <v>18194</v>
      </c>
      <c r="AR10" s="274">
        <v>20.100000000000001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487</v>
      </c>
      <c r="AL11" s="1167"/>
      <c r="AM11" s="1167"/>
      <c r="AN11" s="1168"/>
      <c r="AO11" s="272" t="s">
        <v>488</v>
      </c>
      <c r="AP11" s="272" t="s">
        <v>488</v>
      </c>
      <c r="AQ11" s="273">
        <v>1285</v>
      </c>
      <c r="AR11" s="274" t="s">
        <v>488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489</v>
      </c>
      <c r="AL12" s="1167"/>
      <c r="AM12" s="1167"/>
      <c r="AN12" s="1168"/>
      <c r="AO12" s="272" t="s">
        <v>488</v>
      </c>
      <c r="AP12" s="272" t="s">
        <v>488</v>
      </c>
      <c r="AQ12" s="273" t="s">
        <v>488</v>
      </c>
      <c r="AR12" s="274" t="s">
        <v>488</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490</v>
      </c>
      <c r="AL13" s="1167"/>
      <c r="AM13" s="1167"/>
      <c r="AN13" s="1168"/>
      <c r="AO13" s="272">
        <v>56678</v>
      </c>
      <c r="AP13" s="272">
        <v>6566</v>
      </c>
      <c r="AQ13" s="273">
        <v>5735</v>
      </c>
      <c r="AR13" s="274">
        <v>14.5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491</v>
      </c>
      <c r="AL14" s="1167"/>
      <c r="AM14" s="1167"/>
      <c r="AN14" s="1168"/>
      <c r="AO14" s="272">
        <v>34844</v>
      </c>
      <c r="AP14" s="272">
        <v>4037</v>
      </c>
      <c r="AQ14" s="273">
        <v>2950</v>
      </c>
      <c r="AR14" s="274">
        <v>36.799999999999997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492</v>
      </c>
      <c r="AL15" s="1170"/>
      <c r="AM15" s="1170"/>
      <c r="AN15" s="1171"/>
      <c r="AO15" s="272">
        <v>-78278</v>
      </c>
      <c r="AP15" s="272">
        <v>-9068</v>
      </c>
      <c r="AQ15" s="273">
        <v>-9110</v>
      </c>
      <c r="AR15" s="274">
        <v>-0.5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1382461</v>
      </c>
      <c r="AP16" s="272">
        <v>160155</v>
      </c>
      <c r="AQ16" s="273">
        <v>173477</v>
      </c>
      <c r="AR16" s="274">
        <v>-7.7</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497</v>
      </c>
      <c r="AL21" s="1173"/>
      <c r="AM21" s="1173"/>
      <c r="AN21" s="1174"/>
      <c r="AO21" s="285">
        <v>16.329999999999998</v>
      </c>
      <c r="AP21" s="286">
        <v>14.28</v>
      </c>
      <c r="AQ21" s="287">
        <v>2.0499999999999998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498</v>
      </c>
      <c r="AL22" s="1173"/>
      <c r="AM22" s="1173"/>
      <c r="AN22" s="1174"/>
      <c r="AO22" s="290">
        <v>94.5</v>
      </c>
      <c r="AP22" s="291">
        <v>96</v>
      </c>
      <c r="AQ22" s="292">
        <v>-1.5</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499</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480</v>
      </c>
      <c r="AP30" s="260"/>
      <c r="AQ30" s="261" t="s">
        <v>481</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482</v>
      </c>
      <c r="AQ31" s="267" t="s">
        <v>483</v>
      </c>
      <c r="AR31" s="268" t="s">
        <v>484</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502</v>
      </c>
      <c r="AL32" s="1157"/>
      <c r="AM32" s="1157"/>
      <c r="AN32" s="1158"/>
      <c r="AO32" s="300">
        <v>1090169</v>
      </c>
      <c r="AP32" s="300">
        <v>126294</v>
      </c>
      <c r="AQ32" s="301">
        <v>83140</v>
      </c>
      <c r="AR32" s="302">
        <v>51.9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503</v>
      </c>
      <c r="AL33" s="1157"/>
      <c r="AM33" s="1157"/>
      <c r="AN33" s="1158"/>
      <c r="AO33" s="300" t="s">
        <v>488</v>
      </c>
      <c r="AP33" s="300" t="s">
        <v>488</v>
      </c>
      <c r="AQ33" s="301" t="s">
        <v>488</v>
      </c>
      <c r="AR33" s="302" t="s">
        <v>488</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504</v>
      </c>
      <c r="AL34" s="1157"/>
      <c r="AM34" s="1157"/>
      <c r="AN34" s="1158"/>
      <c r="AO34" s="300" t="s">
        <v>488</v>
      </c>
      <c r="AP34" s="300" t="s">
        <v>488</v>
      </c>
      <c r="AQ34" s="301" t="s">
        <v>488</v>
      </c>
      <c r="AR34" s="302" t="s">
        <v>488</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505</v>
      </c>
      <c r="AL35" s="1157"/>
      <c r="AM35" s="1157"/>
      <c r="AN35" s="1158"/>
      <c r="AO35" s="300">
        <v>77844</v>
      </c>
      <c r="AP35" s="300">
        <v>9018</v>
      </c>
      <c r="AQ35" s="301">
        <v>26106</v>
      </c>
      <c r="AR35" s="302">
        <v>-65.5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506</v>
      </c>
      <c r="AL36" s="1157"/>
      <c r="AM36" s="1157"/>
      <c r="AN36" s="1158"/>
      <c r="AO36" s="300">
        <v>45495</v>
      </c>
      <c r="AP36" s="300">
        <v>5271</v>
      </c>
      <c r="AQ36" s="301">
        <v>4689</v>
      </c>
      <c r="AR36" s="302">
        <v>12.4</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507</v>
      </c>
      <c r="AL37" s="1157"/>
      <c r="AM37" s="1157"/>
      <c r="AN37" s="1158"/>
      <c r="AO37" s="300" t="s">
        <v>488</v>
      </c>
      <c r="AP37" s="300" t="s">
        <v>488</v>
      </c>
      <c r="AQ37" s="301">
        <v>554</v>
      </c>
      <c r="AR37" s="302" t="s">
        <v>488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508</v>
      </c>
      <c r="AL38" s="1160"/>
      <c r="AM38" s="1160"/>
      <c r="AN38" s="1161"/>
      <c r="AO38" s="303">
        <v>128</v>
      </c>
      <c r="AP38" s="303">
        <v>15</v>
      </c>
      <c r="AQ38" s="304">
        <v>7</v>
      </c>
      <c r="AR38" s="292">
        <v>114.3</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509</v>
      </c>
      <c r="AL39" s="1160"/>
      <c r="AM39" s="1160"/>
      <c r="AN39" s="1161"/>
      <c r="AO39" s="300">
        <v>-9856</v>
      </c>
      <c r="AP39" s="300">
        <v>-1142</v>
      </c>
      <c r="AQ39" s="301">
        <v>-2038</v>
      </c>
      <c r="AR39" s="302">
        <v>-44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510</v>
      </c>
      <c r="AL40" s="1157"/>
      <c r="AM40" s="1157"/>
      <c r="AN40" s="1158"/>
      <c r="AO40" s="300">
        <v>-844329</v>
      </c>
      <c r="AP40" s="300">
        <v>-97814</v>
      </c>
      <c r="AQ40" s="301">
        <v>-74354</v>
      </c>
      <c r="AR40" s="302">
        <v>31.6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359451</v>
      </c>
      <c r="AP41" s="300">
        <v>41642</v>
      </c>
      <c r="AQ41" s="301">
        <v>38106</v>
      </c>
      <c r="AR41" s="302">
        <v>9.3000000000000007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480</v>
      </c>
      <c r="AN49" s="1151" t="s">
        <v>513</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514</v>
      </c>
      <c r="AO50" s="317" t="s">
        <v>515</v>
      </c>
      <c r="AP50" s="318" t="s">
        <v>516</v>
      </c>
      <c r="AQ50" s="319" t="s">
        <v>517</v>
      </c>
      <c r="AR50" s="320" t="s">
        <v>518</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1460640</v>
      </c>
      <c r="AN51" s="322">
        <v>151158</v>
      </c>
      <c r="AO51" s="323">
        <v>-14.1</v>
      </c>
      <c r="AP51" s="324">
        <v>126525</v>
      </c>
      <c r="AQ51" s="325">
        <v>35.299999999999997</v>
      </c>
      <c r="AR51" s="326">
        <v>-49.4</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554954</v>
      </c>
      <c r="AN52" s="330">
        <v>57431</v>
      </c>
      <c r="AO52" s="331">
        <v>-30.1</v>
      </c>
      <c r="AP52" s="332">
        <v>67052</v>
      </c>
      <c r="AQ52" s="333">
        <v>25.8</v>
      </c>
      <c r="AR52" s="334">
        <v>-55.9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1309313</v>
      </c>
      <c r="AN53" s="322">
        <v>139496</v>
      </c>
      <c r="AO53" s="323">
        <v>-7.7</v>
      </c>
      <c r="AP53" s="324">
        <v>122054</v>
      </c>
      <c r="AQ53" s="325">
        <v>-3.5</v>
      </c>
      <c r="AR53" s="326">
        <v>-4.2</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590882</v>
      </c>
      <c r="AN54" s="330">
        <v>62954</v>
      </c>
      <c r="AO54" s="331">
        <v>9.6</v>
      </c>
      <c r="AP54" s="332">
        <v>68298</v>
      </c>
      <c r="AQ54" s="333">
        <v>1.9</v>
      </c>
      <c r="AR54" s="334">
        <v>7.7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1188437</v>
      </c>
      <c r="AN55" s="322">
        <v>131145</v>
      </c>
      <c r="AO55" s="323">
        <v>-6</v>
      </c>
      <c r="AP55" s="324">
        <v>111644</v>
      </c>
      <c r="AQ55" s="325">
        <v>-8.5</v>
      </c>
      <c r="AR55" s="326">
        <v>2.5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440139</v>
      </c>
      <c r="AN56" s="330">
        <v>48570</v>
      </c>
      <c r="AO56" s="331">
        <v>-22.8</v>
      </c>
      <c r="AP56" s="332">
        <v>66606</v>
      </c>
      <c r="AQ56" s="333">
        <v>-2.5</v>
      </c>
      <c r="AR56" s="334">
        <v>-20.3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888254</v>
      </c>
      <c r="AN57" s="322">
        <v>100108</v>
      </c>
      <c r="AO57" s="323">
        <v>-23.7</v>
      </c>
      <c r="AP57" s="324">
        <v>127917</v>
      </c>
      <c r="AQ57" s="325">
        <v>14.6</v>
      </c>
      <c r="AR57" s="326">
        <v>-38.299999999999997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377221</v>
      </c>
      <c r="AN58" s="330">
        <v>42513</v>
      </c>
      <c r="AO58" s="331">
        <v>-12.5</v>
      </c>
      <c r="AP58" s="332">
        <v>69746</v>
      </c>
      <c r="AQ58" s="333">
        <v>4.7</v>
      </c>
      <c r="AR58" s="334">
        <v>-17.2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1105590</v>
      </c>
      <c r="AN59" s="322">
        <v>128080</v>
      </c>
      <c r="AO59" s="323">
        <v>27.9</v>
      </c>
      <c r="AP59" s="324">
        <v>135931</v>
      </c>
      <c r="AQ59" s="325">
        <v>6.3</v>
      </c>
      <c r="AR59" s="326">
        <v>21.6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615519</v>
      </c>
      <c r="AN60" s="330">
        <v>71307</v>
      </c>
      <c r="AO60" s="331">
        <v>67.7</v>
      </c>
      <c r="AP60" s="332">
        <v>75320</v>
      </c>
      <c r="AQ60" s="333">
        <v>8</v>
      </c>
      <c r="AR60" s="334">
        <v>59.7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1190447</v>
      </c>
      <c r="AN61" s="337">
        <v>129997</v>
      </c>
      <c r="AO61" s="338">
        <v>-4.7</v>
      </c>
      <c r="AP61" s="339">
        <v>124814</v>
      </c>
      <c r="AQ61" s="340">
        <v>8.8000000000000007</v>
      </c>
      <c r="AR61" s="326">
        <v>-13.5</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515743</v>
      </c>
      <c r="AN62" s="330">
        <v>56555</v>
      </c>
      <c r="AO62" s="331">
        <v>2.4</v>
      </c>
      <c r="AP62" s="332">
        <v>69404</v>
      </c>
      <c r="AQ62" s="333">
        <v>7.6</v>
      </c>
      <c r="AR62" s="334">
        <v>-5.2</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QZt2WCaH6GTyPl6WGw2Dof1ONnavUc6XMbHD3/z+daWUDDrlGfmQ/8QxeDcQ/kzTnDnvHanaXwg8obKa6xkLmQ==" saltValue="ZIVAq0pc+AXKu8oqooLd/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477</v>
      </c>
    </row>
    <row r="121" spans="125:125" ht="13.5" hidden="1" customHeight="1" x14ac:dyDescent="0.15">
      <c r="DU121" s="247"/>
    </row>
  </sheetData>
  <sheetProtection algorithmName="SHA-512" hashValue="5sE0BrIqqka2qiVdTmzJKRLD8tbZr0NBNCeD3NKhEN4mTD9pNBhIcJC6KoTXWmyZWJokzcTX8bHyH8O48+Jb9Q==" saltValue="ifb9UfwLzvF6C6Nsd5Sc2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477</v>
      </c>
    </row>
  </sheetData>
  <sheetProtection algorithmName="SHA-512" hashValue="ktKRk7znkx1E9vkUI3NPWRFe7mCJnHT7h/119uBENXJQsc0DVF0a1S3jXtpunMGugtz8JmA7aIoGQZH5LIEclA==" saltValue="zUx/5Enf5MPezbStxeBUG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75" t="s">
        <v>3</v>
      </c>
      <c r="D47" s="1175"/>
      <c r="E47" s="1176"/>
      <c r="F47" s="11">
        <v>38.54</v>
      </c>
      <c r="G47" s="12">
        <v>36.340000000000003</v>
      </c>
      <c r="H47" s="12">
        <v>40.450000000000003</v>
      </c>
      <c r="I47" s="12">
        <v>39.869999999999997</v>
      </c>
      <c r="J47" s="13">
        <v>38.18</v>
      </c>
    </row>
    <row r="48" spans="2:10" ht="57.75" customHeight="1" x14ac:dyDescent="0.15">
      <c r="B48" s="14"/>
      <c r="C48" s="1177" t="s">
        <v>4</v>
      </c>
      <c r="D48" s="1177"/>
      <c r="E48" s="1178"/>
      <c r="F48" s="15">
        <v>4.6900000000000004</v>
      </c>
      <c r="G48" s="16">
        <v>6.12</v>
      </c>
      <c r="H48" s="16">
        <v>5.33</v>
      </c>
      <c r="I48" s="16">
        <v>5.23</v>
      </c>
      <c r="J48" s="17">
        <v>7.16</v>
      </c>
    </row>
    <row r="49" spans="2:10" ht="57.75" customHeight="1" thickBot="1" x14ac:dyDescent="0.2">
      <c r="B49" s="18"/>
      <c r="C49" s="1179" t="s">
        <v>5</v>
      </c>
      <c r="D49" s="1179"/>
      <c r="E49" s="1180"/>
      <c r="F49" s="19" t="s">
        <v>532</v>
      </c>
      <c r="G49" s="20">
        <v>1.53</v>
      </c>
      <c r="H49" s="20">
        <v>1.98</v>
      </c>
      <c r="I49" s="20">
        <v>0.14000000000000001</v>
      </c>
      <c r="J49" s="21">
        <v>1.3</v>
      </c>
    </row>
    <row r="50" spans="2:10" x14ac:dyDescent="0.15"/>
  </sheetData>
  <sheetProtection algorithmName="SHA-512" hashValue="v5N1lwj8nLUmfBOAsz71aQ/Dn5oIexW4nuCEeJuaK2Eipiy+7TOcnZ3fARxyrCitNXKcS0TtleNKGDiv6UGoTQ==" saltValue="zcc14qI/bO0biQ+9Xx975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87" t="s">
        <v>533</v>
      </c>
      <c r="D34" s="1187"/>
      <c r="E34" s="1188"/>
      <c r="F34" s="32">
        <v>4.68</v>
      </c>
      <c r="G34" s="33">
        <v>27.87</v>
      </c>
      <c r="H34" s="33">
        <v>5.33</v>
      </c>
      <c r="I34" s="33">
        <v>5.22</v>
      </c>
      <c r="J34" s="34">
        <v>7.16</v>
      </c>
      <c r="K34" s="22"/>
      <c r="L34" s="22"/>
      <c r="M34" s="22"/>
      <c r="N34" s="22"/>
      <c r="O34" s="22"/>
      <c r="P34" s="22"/>
    </row>
    <row r="35" spans="1:16" ht="39" customHeight="1" x14ac:dyDescent="0.15">
      <c r="A35" s="22"/>
      <c r="B35" s="35"/>
      <c r="C35" s="1181" t="s">
        <v>534</v>
      </c>
      <c r="D35" s="1182"/>
      <c r="E35" s="1183"/>
      <c r="F35" s="36">
        <v>0.83</v>
      </c>
      <c r="G35" s="37">
        <v>1.1299999999999999</v>
      </c>
      <c r="H35" s="37">
        <v>1.73</v>
      </c>
      <c r="I35" s="37">
        <v>2.4700000000000002</v>
      </c>
      <c r="J35" s="38">
        <v>2.0499999999999998</v>
      </c>
      <c r="K35" s="22"/>
      <c r="L35" s="22"/>
      <c r="M35" s="22"/>
      <c r="N35" s="22"/>
      <c r="O35" s="22"/>
      <c r="P35" s="22"/>
    </row>
    <row r="36" spans="1:16" ht="39" customHeight="1" x14ac:dyDescent="0.15">
      <c r="A36" s="22"/>
      <c r="B36" s="35"/>
      <c r="C36" s="1181" t="s">
        <v>535</v>
      </c>
      <c r="D36" s="1182"/>
      <c r="E36" s="1183"/>
      <c r="F36" s="36" t="s">
        <v>488</v>
      </c>
      <c r="G36" s="37" t="s">
        <v>488</v>
      </c>
      <c r="H36" s="37" t="s">
        <v>488</v>
      </c>
      <c r="I36" s="37" t="s">
        <v>488</v>
      </c>
      <c r="J36" s="38">
        <v>1.1399999999999999</v>
      </c>
      <c r="K36" s="22"/>
      <c r="L36" s="22"/>
      <c r="M36" s="22"/>
      <c r="N36" s="22"/>
      <c r="O36" s="22"/>
      <c r="P36" s="22"/>
    </row>
    <row r="37" spans="1:16" ht="39" customHeight="1" x14ac:dyDescent="0.15">
      <c r="A37" s="22"/>
      <c r="B37" s="35"/>
      <c r="C37" s="1181" t="s">
        <v>536</v>
      </c>
      <c r="D37" s="1182"/>
      <c r="E37" s="1183"/>
      <c r="F37" s="36" t="s">
        <v>488</v>
      </c>
      <c r="G37" s="37" t="s">
        <v>488</v>
      </c>
      <c r="H37" s="37" t="s">
        <v>488</v>
      </c>
      <c r="I37" s="37" t="s">
        <v>488</v>
      </c>
      <c r="J37" s="38">
        <v>0.28000000000000003</v>
      </c>
      <c r="K37" s="22"/>
      <c r="L37" s="22"/>
      <c r="M37" s="22"/>
      <c r="N37" s="22"/>
      <c r="O37" s="22"/>
      <c r="P37" s="22"/>
    </row>
    <row r="38" spans="1:16" ht="39" customHeight="1" x14ac:dyDescent="0.15">
      <c r="A38" s="22"/>
      <c r="B38" s="35"/>
      <c r="C38" s="1181" t="s">
        <v>537</v>
      </c>
      <c r="D38" s="1182"/>
      <c r="E38" s="1183"/>
      <c r="F38" s="36">
        <v>1.36</v>
      </c>
      <c r="G38" s="37">
        <v>1.54</v>
      </c>
      <c r="H38" s="37">
        <v>1.32</v>
      </c>
      <c r="I38" s="37">
        <v>0.73</v>
      </c>
      <c r="J38" s="38">
        <v>0.19</v>
      </c>
      <c r="K38" s="22"/>
      <c r="L38" s="22"/>
      <c r="M38" s="22"/>
      <c r="N38" s="22"/>
      <c r="O38" s="22"/>
      <c r="P38" s="22"/>
    </row>
    <row r="39" spans="1:16" ht="39" customHeight="1" x14ac:dyDescent="0.15">
      <c r="A39" s="22"/>
      <c r="B39" s="35"/>
      <c r="C39" s="1181" t="s">
        <v>538</v>
      </c>
      <c r="D39" s="1182"/>
      <c r="E39" s="1183"/>
      <c r="F39" s="36">
        <v>0.04</v>
      </c>
      <c r="G39" s="37">
        <v>0.04</v>
      </c>
      <c r="H39" s="37">
        <v>0.04</v>
      </c>
      <c r="I39" s="37">
        <v>0.05</v>
      </c>
      <c r="J39" s="38">
        <v>0.06</v>
      </c>
      <c r="K39" s="22"/>
      <c r="L39" s="22"/>
      <c r="M39" s="22"/>
      <c r="N39" s="22"/>
      <c r="O39" s="22"/>
      <c r="P39" s="22"/>
    </row>
    <row r="40" spans="1:16" ht="39" customHeight="1" x14ac:dyDescent="0.15">
      <c r="A40" s="22"/>
      <c r="B40" s="35"/>
      <c r="C40" s="1181" t="s">
        <v>539</v>
      </c>
      <c r="D40" s="1182"/>
      <c r="E40" s="1183"/>
      <c r="F40" s="36">
        <v>0</v>
      </c>
      <c r="G40" s="37">
        <v>0</v>
      </c>
      <c r="H40" s="37">
        <v>0</v>
      </c>
      <c r="I40" s="37">
        <v>0</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540</v>
      </c>
      <c r="D42" s="1182"/>
      <c r="E42" s="1183"/>
      <c r="F42" s="36" t="s">
        <v>488</v>
      </c>
      <c r="G42" s="37" t="s">
        <v>488</v>
      </c>
      <c r="H42" s="37" t="s">
        <v>488</v>
      </c>
      <c r="I42" s="37" t="s">
        <v>488</v>
      </c>
      <c r="J42" s="38" t="s">
        <v>488</v>
      </c>
      <c r="K42" s="22"/>
      <c r="L42" s="22"/>
      <c r="M42" s="22"/>
      <c r="N42" s="22"/>
      <c r="O42" s="22"/>
      <c r="P42" s="22"/>
    </row>
    <row r="43" spans="1:16" ht="39" customHeight="1" thickBot="1" x14ac:dyDescent="0.2">
      <c r="A43" s="22"/>
      <c r="B43" s="40"/>
      <c r="C43" s="1184" t="s">
        <v>541</v>
      </c>
      <c r="D43" s="1185"/>
      <c r="E43" s="1186"/>
      <c r="F43" s="41">
        <v>0.72</v>
      </c>
      <c r="G43" s="42">
        <v>0.14000000000000001</v>
      </c>
      <c r="H43" s="42">
        <v>0.09</v>
      </c>
      <c r="I43" s="42">
        <v>0.97</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DRywZddeAwyMrpQB6AEaDmw34DWJhohdX6VtMW6AI3Sut8USw8KpoLeqHhd5y0BJ8PL04QRANEGLYFqWg5ZADA==" saltValue="krK2mSkHZEfmJo5z8LBM9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940</v>
      </c>
      <c r="L45" s="60">
        <v>920</v>
      </c>
      <c r="M45" s="60">
        <v>994</v>
      </c>
      <c r="N45" s="60">
        <v>1079</v>
      </c>
      <c r="O45" s="61">
        <v>1090</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488</v>
      </c>
      <c r="L46" s="64" t="s">
        <v>488</v>
      </c>
      <c r="M46" s="64" t="s">
        <v>488</v>
      </c>
      <c r="N46" s="64" t="s">
        <v>488</v>
      </c>
      <c r="O46" s="65" t="s">
        <v>488</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488</v>
      </c>
      <c r="L47" s="64" t="s">
        <v>488</v>
      </c>
      <c r="M47" s="64" t="s">
        <v>488</v>
      </c>
      <c r="N47" s="64" t="s">
        <v>488</v>
      </c>
      <c r="O47" s="65" t="s">
        <v>488</v>
      </c>
      <c r="P47" s="48"/>
      <c r="Q47" s="48"/>
      <c r="R47" s="48"/>
      <c r="S47" s="48"/>
      <c r="T47" s="48"/>
      <c r="U47" s="48"/>
    </row>
    <row r="48" spans="1:21" ht="30.75" customHeight="1" x14ac:dyDescent="0.15">
      <c r="A48" s="48"/>
      <c r="B48" s="1214"/>
      <c r="C48" s="1215"/>
      <c r="D48" s="62"/>
      <c r="E48" s="1191" t="s">
        <v>13</v>
      </c>
      <c r="F48" s="1191"/>
      <c r="G48" s="1191"/>
      <c r="H48" s="1191"/>
      <c r="I48" s="1191"/>
      <c r="J48" s="1192"/>
      <c r="K48" s="63">
        <v>61</v>
      </c>
      <c r="L48" s="64">
        <v>67</v>
      </c>
      <c r="M48" s="64">
        <v>52</v>
      </c>
      <c r="N48" s="64">
        <v>94</v>
      </c>
      <c r="O48" s="65">
        <v>78</v>
      </c>
      <c r="P48" s="48"/>
      <c r="Q48" s="48"/>
      <c r="R48" s="48"/>
      <c r="S48" s="48"/>
      <c r="T48" s="48"/>
      <c r="U48" s="48"/>
    </row>
    <row r="49" spans="1:21" ht="30.75" customHeight="1" x14ac:dyDescent="0.15">
      <c r="A49" s="48"/>
      <c r="B49" s="1214"/>
      <c r="C49" s="1215"/>
      <c r="D49" s="62"/>
      <c r="E49" s="1191" t="s">
        <v>14</v>
      </c>
      <c r="F49" s="1191"/>
      <c r="G49" s="1191"/>
      <c r="H49" s="1191"/>
      <c r="I49" s="1191"/>
      <c r="J49" s="1192"/>
      <c r="K49" s="63">
        <v>11</v>
      </c>
      <c r="L49" s="64">
        <v>19</v>
      </c>
      <c r="M49" s="64">
        <v>53</v>
      </c>
      <c r="N49" s="64">
        <v>51</v>
      </c>
      <c r="O49" s="65">
        <v>45</v>
      </c>
      <c r="P49" s="48"/>
      <c r="Q49" s="48"/>
      <c r="R49" s="48"/>
      <c r="S49" s="48"/>
      <c r="T49" s="48"/>
      <c r="U49" s="48"/>
    </row>
    <row r="50" spans="1:21" ht="30.75" customHeight="1" x14ac:dyDescent="0.15">
      <c r="A50" s="48"/>
      <c r="B50" s="1214"/>
      <c r="C50" s="1215"/>
      <c r="D50" s="62"/>
      <c r="E50" s="1191" t="s">
        <v>15</v>
      </c>
      <c r="F50" s="1191"/>
      <c r="G50" s="1191"/>
      <c r="H50" s="1191"/>
      <c r="I50" s="1191"/>
      <c r="J50" s="1192"/>
      <c r="K50" s="63" t="s">
        <v>488</v>
      </c>
      <c r="L50" s="64" t="s">
        <v>488</v>
      </c>
      <c r="M50" s="64" t="s">
        <v>488</v>
      </c>
      <c r="N50" s="64" t="s">
        <v>488</v>
      </c>
      <c r="O50" s="65" t="s">
        <v>488</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t="s">
        <v>488</v>
      </c>
      <c r="M51" s="64" t="s">
        <v>488</v>
      </c>
      <c r="N51" s="64" t="s">
        <v>488</v>
      </c>
      <c r="O51" s="65">
        <v>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792</v>
      </c>
      <c r="L52" s="64">
        <v>778</v>
      </c>
      <c r="M52" s="64">
        <v>802</v>
      </c>
      <c r="N52" s="64">
        <v>841</v>
      </c>
      <c r="O52" s="65">
        <v>854</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220</v>
      </c>
      <c r="L53" s="69">
        <v>228</v>
      </c>
      <c r="M53" s="69">
        <v>297</v>
      </c>
      <c r="N53" s="69">
        <v>383</v>
      </c>
      <c r="O53" s="70">
        <v>359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4YDFWz44ZEW/rJZaevydbMBpzlhByjU2OccBpuenMsodZFVS/BC5efp/DoJyfvC4CBLZ0hiqytYtOgl+SPk7g==" saltValue="+j+/AG0JBlUV6CG3GorOs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232" t="s">
        <v>30</v>
      </c>
      <c r="C41" s="1233"/>
      <c r="D41" s="105"/>
      <c r="E41" s="1234" t="s">
        <v>31</v>
      </c>
      <c r="F41" s="1234"/>
      <c r="G41" s="1234"/>
      <c r="H41" s="1235"/>
      <c r="I41" s="343">
        <v>8169</v>
      </c>
      <c r="J41" s="344">
        <v>8064</v>
      </c>
      <c r="K41" s="344">
        <v>7786</v>
      </c>
      <c r="L41" s="344">
        <v>7304</v>
      </c>
      <c r="M41" s="345">
        <v>7028</v>
      </c>
    </row>
    <row r="42" spans="2:13" ht="27.75" customHeight="1" x14ac:dyDescent="0.15">
      <c r="B42" s="1222"/>
      <c r="C42" s="1223"/>
      <c r="D42" s="106"/>
      <c r="E42" s="1226" t="s">
        <v>32</v>
      </c>
      <c r="F42" s="1226"/>
      <c r="G42" s="1226"/>
      <c r="H42" s="1227"/>
      <c r="I42" s="346" t="s">
        <v>488</v>
      </c>
      <c r="J42" s="347" t="s">
        <v>488</v>
      </c>
      <c r="K42" s="347" t="s">
        <v>488</v>
      </c>
      <c r="L42" s="347" t="s">
        <v>488</v>
      </c>
      <c r="M42" s="348" t="s">
        <v>488</v>
      </c>
    </row>
    <row r="43" spans="2:13" ht="27.75" customHeight="1" x14ac:dyDescent="0.15">
      <c r="B43" s="1222"/>
      <c r="C43" s="1223"/>
      <c r="D43" s="106"/>
      <c r="E43" s="1226" t="s">
        <v>33</v>
      </c>
      <c r="F43" s="1226"/>
      <c r="G43" s="1226"/>
      <c r="H43" s="1227"/>
      <c r="I43" s="346">
        <v>373</v>
      </c>
      <c r="J43" s="347">
        <v>378</v>
      </c>
      <c r="K43" s="347">
        <v>351</v>
      </c>
      <c r="L43" s="347">
        <v>363</v>
      </c>
      <c r="M43" s="348">
        <v>483</v>
      </c>
    </row>
    <row r="44" spans="2:13" ht="27.75" customHeight="1" x14ac:dyDescent="0.15">
      <c r="B44" s="1222"/>
      <c r="C44" s="1223"/>
      <c r="D44" s="106"/>
      <c r="E44" s="1226" t="s">
        <v>34</v>
      </c>
      <c r="F44" s="1226"/>
      <c r="G44" s="1226"/>
      <c r="H44" s="1227"/>
      <c r="I44" s="346">
        <v>272</v>
      </c>
      <c r="J44" s="347">
        <v>523</v>
      </c>
      <c r="K44" s="347">
        <v>782</v>
      </c>
      <c r="L44" s="347">
        <v>1197</v>
      </c>
      <c r="M44" s="348">
        <v>1058</v>
      </c>
    </row>
    <row r="45" spans="2:13" ht="27.75" customHeight="1" x14ac:dyDescent="0.15">
      <c r="B45" s="1222"/>
      <c r="C45" s="1223"/>
      <c r="D45" s="106"/>
      <c r="E45" s="1226" t="s">
        <v>35</v>
      </c>
      <c r="F45" s="1226"/>
      <c r="G45" s="1226"/>
      <c r="H45" s="1227"/>
      <c r="I45" s="346">
        <v>978</v>
      </c>
      <c r="J45" s="347">
        <v>857</v>
      </c>
      <c r="K45" s="347">
        <v>837</v>
      </c>
      <c r="L45" s="347">
        <v>810</v>
      </c>
      <c r="M45" s="348">
        <v>796</v>
      </c>
    </row>
    <row r="46" spans="2:13" ht="27.75" customHeight="1" x14ac:dyDescent="0.15">
      <c r="B46" s="1222"/>
      <c r="C46" s="1223"/>
      <c r="D46" s="107"/>
      <c r="E46" s="1226" t="s">
        <v>36</v>
      </c>
      <c r="F46" s="1226"/>
      <c r="G46" s="1226"/>
      <c r="H46" s="1227"/>
      <c r="I46" s="346" t="s">
        <v>488</v>
      </c>
      <c r="J46" s="347" t="s">
        <v>488</v>
      </c>
      <c r="K46" s="347" t="s">
        <v>488</v>
      </c>
      <c r="L46" s="347" t="s">
        <v>488</v>
      </c>
      <c r="M46" s="348" t="s">
        <v>488</v>
      </c>
    </row>
    <row r="47" spans="2:13" ht="27.75" customHeight="1" x14ac:dyDescent="0.15">
      <c r="B47" s="1222"/>
      <c r="C47" s="1223"/>
      <c r="D47" s="108"/>
      <c r="E47" s="1236" t="s">
        <v>37</v>
      </c>
      <c r="F47" s="1237"/>
      <c r="G47" s="1237"/>
      <c r="H47" s="1238"/>
      <c r="I47" s="346" t="s">
        <v>488</v>
      </c>
      <c r="J47" s="347" t="s">
        <v>488</v>
      </c>
      <c r="K47" s="347" t="s">
        <v>488</v>
      </c>
      <c r="L47" s="347" t="s">
        <v>488</v>
      </c>
      <c r="M47" s="348" t="s">
        <v>488</v>
      </c>
    </row>
    <row r="48" spans="2:13" ht="27.75" customHeight="1" x14ac:dyDescent="0.15">
      <c r="B48" s="1222"/>
      <c r="C48" s="1223"/>
      <c r="D48" s="106"/>
      <c r="E48" s="1226" t="s">
        <v>38</v>
      </c>
      <c r="F48" s="1226"/>
      <c r="G48" s="1226"/>
      <c r="H48" s="1227"/>
      <c r="I48" s="346" t="s">
        <v>488</v>
      </c>
      <c r="J48" s="347" t="s">
        <v>488</v>
      </c>
      <c r="K48" s="347" t="s">
        <v>488</v>
      </c>
      <c r="L48" s="347" t="s">
        <v>488</v>
      </c>
      <c r="M48" s="348" t="s">
        <v>488</v>
      </c>
    </row>
    <row r="49" spans="2:13" ht="27.75" customHeight="1" x14ac:dyDescent="0.15">
      <c r="B49" s="1224"/>
      <c r="C49" s="1225"/>
      <c r="D49" s="106"/>
      <c r="E49" s="1226" t="s">
        <v>39</v>
      </c>
      <c r="F49" s="1226"/>
      <c r="G49" s="1226"/>
      <c r="H49" s="1227"/>
      <c r="I49" s="346" t="s">
        <v>488</v>
      </c>
      <c r="J49" s="347" t="s">
        <v>488</v>
      </c>
      <c r="K49" s="347" t="s">
        <v>488</v>
      </c>
      <c r="L49" s="347" t="s">
        <v>488</v>
      </c>
      <c r="M49" s="348" t="s">
        <v>488</v>
      </c>
    </row>
    <row r="50" spans="2:13" ht="27.75" customHeight="1" x14ac:dyDescent="0.15">
      <c r="B50" s="1220" t="s">
        <v>40</v>
      </c>
      <c r="C50" s="1221"/>
      <c r="D50" s="109"/>
      <c r="E50" s="1226" t="s">
        <v>41</v>
      </c>
      <c r="F50" s="1226"/>
      <c r="G50" s="1226"/>
      <c r="H50" s="1227"/>
      <c r="I50" s="346">
        <v>2922</v>
      </c>
      <c r="J50" s="347">
        <v>3351</v>
      </c>
      <c r="K50" s="347">
        <v>3480</v>
      </c>
      <c r="L50" s="347">
        <v>3568</v>
      </c>
      <c r="M50" s="348">
        <v>3560</v>
      </c>
    </row>
    <row r="51" spans="2:13" ht="27.75" customHeight="1" x14ac:dyDescent="0.15">
      <c r="B51" s="1222"/>
      <c r="C51" s="1223"/>
      <c r="D51" s="106"/>
      <c r="E51" s="1226" t="s">
        <v>42</v>
      </c>
      <c r="F51" s="1226"/>
      <c r="G51" s="1226"/>
      <c r="H51" s="1227"/>
      <c r="I51" s="346">
        <v>101</v>
      </c>
      <c r="J51" s="347">
        <v>94</v>
      </c>
      <c r="K51" s="347">
        <v>88</v>
      </c>
      <c r="L51" s="347">
        <v>84</v>
      </c>
      <c r="M51" s="348">
        <v>77</v>
      </c>
    </row>
    <row r="52" spans="2:13" ht="27.75" customHeight="1" x14ac:dyDescent="0.15">
      <c r="B52" s="1224"/>
      <c r="C52" s="1225"/>
      <c r="D52" s="106"/>
      <c r="E52" s="1226" t="s">
        <v>43</v>
      </c>
      <c r="F52" s="1226"/>
      <c r="G52" s="1226"/>
      <c r="H52" s="1227"/>
      <c r="I52" s="346">
        <v>6895</v>
      </c>
      <c r="J52" s="347">
        <v>6724</v>
      </c>
      <c r="K52" s="347">
        <v>6291</v>
      </c>
      <c r="L52" s="347">
        <v>6045</v>
      </c>
      <c r="M52" s="348">
        <v>6798</v>
      </c>
    </row>
    <row r="53" spans="2:13" ht="27.75" customHeight="1" thickBot="1" x14ac:dyDescent="0.2">
      <c r="B53" s="1228" t="s">
        <v>19</v>
      </c>
      <c r="C53" s="1229"/>
      <c r="D53" s="110"/>
      <c r="E53" s="1230" t="s">
        <v>44</v>
      </c>
      <c r="F53" s="1230"/>
      <c r="G53" s="1230"/>
      <c r="H53" s="1231"/>
      <c r="I53" s="349">
        <v>-126</v>
      </c>
      <c r="J53" s="350">
        <v>-347</v>
      </c>
      <c r="K53" s="350">
        <v>-102</v>
      </c>
      <c r="L53" s="350">
        <v>-23</v>
      </c>
      <c r="M53" s="351">
        <v>-1071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Ohfe5A6f4+2YjQQRTY2DY2petTVg9Qr2IK2vnRu2s0GMjhye8cYmHc3CgcIvd8b0Ox2Dim0T4GyKKUg4Z8S1gw==" saltValue="gO47CNCd40RjgCm5HC7ml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47" t="s">
        <v>46</v>
      </c>
      <c r="D55" s="1247"/>
      <c r="E55" s="1248"/>
      <c r="F55" s="352">
        <v>1805</v>
      </c>
      <c r="G55" s="352">
        <v>1812</v>
      </c>
      <c r="H55" s="353">
        <v>1777</v>
      </c>
    </row>
    <row r="56" spans="2:8" ht="52.5" customHeight="1" x14ac:dyDescent="0.15">
      <c r="B56" s="122"/>
      <c r="C56" s="1249" t="s">
        <v>47</v>
      </c>
      <c r="D56" s="1249"/>
      <c r="E56" s="1250"/>
      <c r="F56" s="354">
        <v>470</v>
      </c>
      <c r="G56" s="354">
        <v>397</v>
      </c>
      <c r="H56" s="355">
        <v>393</v>
      </c>
    </row>
    <row r="57" spans="2:8" ht="53.25" customHeight="1" x14ac:dyDescent="0.15">
      <c r="B57" s="122"/>
      <c r="C57" s="1251" t="s">
        <v>48</v>
      </c>
      <c r="D57" s="1251"/>
      <c r="E57" s="1252"/>
      <c r="F57" s="356">
        <v>1880</v>
      </c>
      <c r="G57" s="356">
        <v>2063</v>
      </c>
      <c r="H57" s="357">
        <v>2102</v>
      </c>
    </row>
    <row r="58" spans="2:8" ht="45.75" customHeight="1" x14ac:dyDescent="0.15">
      <c r="B58" s="123"/>
      <c r="C58" s="1239" t="s">
        <v>555</v>
      </c>
      <c r="D58" s="1240"/>
      <c r="E58" s="1241"/>
      <c r="F58" s="358">
        <v>773</v>
      </c>
      <c r="G58" s="358">
        <v>848</v>
      </c>
      <c r="H58" s="359">
        <v>880</v>
      </c>
    </row>
    <row r="59" spans="2:8" ht="45.75" customHeight="1" x14ac:dyDescent="0.15">
      <c r="B59" s="123"/>
      <c r="C59" s="1239" t="s">
        <v>556</v>
      </c>
      <c r="D59" s="1240"/>
      <c r="E59" s="1241"/>
      <c r="F59" s="358">
        <v>467</v>
      </c>
      <c r="G59" s="358">
        <v>512</v>
      </c>
      <c r="H59" s="359">
        <v>562</v>
      </c>
    </row>
    <row r="60" spans="2:8" ht="45.75" customHeight="1" x14ac:dyDescent="0.15">
      <c r="B60" s="123"/>
      <c r="C60" s="1239" t="s">
        <v>557</v>
      </c>
      <c r="D60" s="1240"/>
      <c r="E60" s="1241"/>
      <c r="F60" s="358">
        <v>413</v>
      </c>
      <c r="G60" s="358">
        <v>403</v>
      </c>
      <c r="H60" s="359">
        <v>389</v>
      </c>
    </row>
    <row r="61" spans="2:8" ht="45.75" customHeight="1" x14ac:dyDescent="0.15">
      <c r="B61" s="123"/>
      <c r="C61" s="1239" t="s">
        <v>558</v>
      </c>
      <c r="D61" s="1240"/>
      <c r="E61" s="1241"/>
      <c r="F61" s="358">
        <v>120</v>
      </c>
      <c r="G61" s="358">
        <v>160</v>
      </c>
      <c r="H61" s="359">
        <v>170</v>
      </c>
    </row>
    <row r="62" spans="2:8" ht="45.75" customHeight="1" thickBot="1" x14ac:dyDescent="0.2">
      <c r="B62" s="124"/>
      <c r="C62" s="1242" t="s">
        <v>559</v>
      </c>
      <c r="D62" s="1243"/>
      <c r="E62" s="1244"/>
      <c r="F62" s="360">
        <v>45</v>
      </c>
      <c r="G62" s="360">
        <v>45</v>
      </c>
      <c r="H62" s="361">
        <v>42</v>
      </c>
    </row>
    <row r="63" spans="2:8" ht="52.5" customHeight="1" thickBot="1" x14ac:dyDescent="0.2">
      <c r="B63" s="125"/>
      <c r="C63" s="1245" t="s">
        <v>49</v>
      </c>
      <c r="D63" s="1245"/>
      <c r="E63" s="1246"/>
      <c r="F63" s="362">
        <v>4155</v>
      </c>
      <c r="G63" s="362">
        <v>4271</v>
      </c>
      <c r="H63" s="363">
        <v>4272</v>
      </c>
    </row>
    <row r="64" spans="2:8" x14ac:dyDescent="0.15"/>
  </sheetData>
  <sheetProtection algorithmName="SHA-512" hashValue="A3n/18r9SQFvsqndU+uPHdYbppCb755xAUycMaDB5ZQvCEwpT0/6ljH9+kaiEP35cGPdz0L85sOMvieB++byUg==" saltValue="lFeS9NBE2ETvJoOSI0Ok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24619-BE8F-4DCE-A22A-312186714E43}">
  <sheetPr>
    <pageSetUpPr fitToPage="1"/>
  </sheetPr>
  <dimension ref="A1:DE85"/>
  <sheetViews>
    <sheetView showGridLines="0" topLeftCell="N1" zoomScaleNormal="100" zoomScaleSheetLayoutView="55" workbookViewId="0">
      <selection activeCell="U19" sqref="U1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562</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563</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527</v>
      </c>
      <c r="BQ50" s="1258"/>
      <c r="BR50" s="1258"/>
      <c r="BS50" s="1258"/>
      <c r="BT50" s="1258"/>
      <c r="BU50" s="1258"/>
      <c r="BV50" s="1258"/>
      <c r="BW50" s="1258"/>
      <c r="BX50" s="1258" t="s">
        <v>528</v>
      </c>
      <c r="BY50" s="1258"/>
      <c r="BZ50" s="1258"/>
      <c r="CA50" s="1258"/>
      <c r="CB50" s="1258"/>
      <c r="CC50" s="1258"/>
      <c r="CD50" s="1258"/>
      <c r="CE50" s="1258"/>
      <c r="CF50" s="1258" t="s">
        <v>529</v>
      </c>
      <c r="CG50" s="1258"/>
      <c r="CH50" s="1258"/>
      <c r="CI50" s="1258"/>
      <c r="CJ50" s="1258"/>
      <c r="CK50" s="1258"/>
      <c r="CL50" s="1258"/>
      <c r="CM50" s="1258"/>
      <c r="CN50" s="1258" t="s">
        <v>530</v>
      </c>
      <c r="CO50" s="1258"/>
      <c r="CP50" s="1258"/>
      <c r="CQ50" s="1258"/>
      <c r="CR50" s="1258"/>
      <c r="CS50" s="1258"/>
      <c r="CT50" s="1258"/>
      <c r="CU50" s="1258"/>
      <c r="CV50" s="1258" t="s">
        <v>531</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564</v>
      </c>
      <c r="AO51" s="1256"/>
      <c r="AP51" s="1256"/>
      <c r="AQ51" s="1256"/>
      <c r="AR51" s="1256"/>
      <c r="AS51" s="1256"/>
      <c r="AT51" s="1256"/>
      <c r="AU51" s="1256"/>
      <c r="AV51" s="1256"/>
      <c r="AW51" s="1256"/>
      <c r="AX51" s="1256"/>
      <c r="AY51" s="1256"/>
      <c r="AZ51" s="1256"/>
      <c r="BA51" s="1256"/>
      <c r="BB51" s="1256" t="s">
        <v>565</v>
      </c>
      <c r="BC51" s="1256"/>
      <c r="BD51" s="1256"/>
      <c r="BE51" s="1256"/>
      <c r="BF51" s="1256"/>
      <c r="BG51" s="1256"/>
      <c r="BH51" s="1256"/>
      <c r="BI51" s="1256"/>
      <c r="BJ51" s="1256"/>
      <c r="BK51" s="1256"/>
      <c r="BL51" s="1256"/>
      <c r="BM51" s="1256"/>
      <c r="BN51" s="1256"/>
      <c r="BO51" s="1256"/>
      <c r="BP51" s="1253"/>
      <c r="BQ51" s="1253"/>
      <c r="BR51" s="1253"/>
      <c r="BS51" s="1253"/>
      <c r="BT51" s="1253"/>
      <c r="BU51" s="1253"/>
      <c r="BV51" s="1253"/>
      <c r="BW51" s="1253"/>
      <c r="BX51" s="1253"/>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566</v>
      </c>
      <c r="BC53" s="1256"/>
      <c r="BD53" s="1256"/>
      <c r="BE53" s="1256"/>
      <c r="BF53" s="1256"/>
      <c r="BG53" s="1256"/>
      <c r="BH53" s="1256"/>
      <c r="BI53" s="1256"/>
      <c r="BJ53" s="1256"/>
      <c r="BK53" s="1256"/>
      <c r="BL53" s="1256"/>
      <c r="BM53" s="1256"/>
      <c r="BN53" s="1256"/>
      <c r="BO53" s="1256"/>
      <c r="BP53" s="1253">
        <v>62.7</v>
      </c>
      <c r="BQ53" s="1253"/>
      <c r="BR53" s="1253"/>
      <c r="BS53" s="1253"/>
      <c r="BT53" s="1253"/>
      <c r="BU53" s="1253"/>
      <c r="BV53" s="1253"/>
      <c r="BW53" s="1253"/>
      <c r="BX53" s="1253">
        <v>64</v>
      </c>
      <c r="BY53" s="1253"/>
      <c r="BZ53" s="1253"/>
      <c r="CA53" s="1253"/>
      <c r="CB53" s="1253"/>
      <c r="CC53" s="1253"/>
      <c r="CD53" s="1253"/>
      <c r="CE53" s="1253"/>
      <c r="CF53" s="1253">
        <v>65.2</v>
      </c>
      <c r="CG53" s="1253"/>
      <c r="CH53" s="1253"/>
      <c r="CI53" s="1253"/>
      <c r="CJ53" s="1253"/>
      <c r="CK53" s="1253"/>
      <c r="CL53" s="1253"/>
      <c r="CM53" s="1253"/>
      <c r="CN53" s="1253">
        <v>66.599999999999994</v>
      </c>
      <c r="CO53" s="1253"/>
      <c r="CP53" s="1253"/>
      <c r="CQ53" s="1253"/>
      <c r="CR53" s="1253"/>
      <c r="CS53" s="1253"/>
      <c r="CT53" s="1253"/>
      <c r="CU53" s="1253"/>
      <c r="CV53" s="1253">
        <v>68</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567</v>
      </c>
      <c r="AO55" s="1258"/>
      <c r="AP55" s="1258"/>
      <c r="AQ55" s="1258"/>
      <c r="AR55" s="1258"/>
      <c r="AS55" s="1258"/>
      <c r="AT55" s="1258"/>
      <c r="AU55" s="1258"/>
      <c r="AV55" s="1258"/>
      <c r="AW55" s="1258"/>
      <c r="AX55" s="1258"/>
      <c r="AY55" s="1258"/>
      <c r="AZ55" s="1258"/>
      <c r="BA55" s="1258"/>
      <c r="BB55" s="1256" t="s">
        <v>565</v>
      </c>
      <c r="BC55" s="1256"/>
      <c r="BD55" s="1256"/>
      <c r="BE55" s="1256"/>
      <c r="BF55" s="1256"/>
      <c r="BG55" s="1256"/>
      <c r="BH55" s="1256"/>
      <c r="BI55" s="1256"/>
      <c r="BJ55" s="1256"/>
      <c r="BK55" s="1256"/>
      <c r="BL55" s="1256"/>
      <c r="BM55" s="1256"/>
      <c r="BN55" s="1256"/>
      <c r="BO55" s="1256"/>
      <c r="BP55" s="1253">
        <v>0</v>
      </c>
      <c r="BQ55" s="1253"/>
      <c r="BR55" s="1253"/>
      <c r="BS55" s="1253"/>
      <c r="BT55" s="1253"/>
      <c r="BU55" s="1253"/>
      <c r="BV55" s="1253"/>
      <c r="BW55" s="1253"/>
      <c r="BX55" s="1253">
        <v>0</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566</v>
      </c>
      <c r="BC57" s="1256"/>
      <c r="BD57" s="1256"/>
      <c r="BE57" s="1256"/>
      <c r="BF57" s="1256"/>
      <c r="BG57" s="1256"/>
      <c r="BH57" s="1256"/>
      <c r="BI57" s="1256"/>
      <c r="BJ57" s="1256"/>
      <c r="BK57" s="1256"/>
      <c r="BL57" s="1256"/>
      <c r="BM57" s="1256"/>
      <c r="BN57" s="1256"/>
      <c r="BO57" s="1256"/>
      <c r="BP57" s="1253">
        <v>64</v>
      </c>
      <c r="BQ57" s="1253"/>
      <c r="BR57" s="1253"/>
      <c r="BS57" s="1253"/>
      <c r="BT57" s="1253"/>
      <c r="BU57" s="1253"/>
      <c r="BV57" s="1253"/>
      <c r="BW57" s="1253"/>
      <c r="BX57" s="1253">
        <v>66.2</v>
      </c>
      <c r="BY57" s="1253"/>
      <c r="BZ57" s="1253"/>
      <c r="CA57" s="1253"/>
      <c r="CB57" s="1253"/>
      <c r="CC57" s="1253"/>
      <c r="CD57" s="1253"/>
      <c r="CE57" s="1253"/>
      <c r="CF57" s="1253">
        <v>67.099999999999994</v>
      </c>
      <c r="CG57" s="1253"/>
      <c r="CH57" s="1253"/>
      <c r="CI57" s="1253"/>
      <c r="CJ57" s="1253"/>
      <c r="CK57" s="1253"/>
      <c r="CL57" s="1253"/>
      <c r="CM57" s="1253"/>
      <c r="CN57" s="1253">
        <v>67</v>
      </c>
      <c r="CO57" s="1253"/>
      <c r="CP57" s="1253"/>
      <c r="CQ57" s="1253"/>
      <c r="CR57" s="1253"/>
      <c r="CS57" s="1253"/>
      <c r="CT57" s="1253"/>
      <c r="CU57" s="1253"/>
      <c r="CV57" s="1253">
        <v>68.2</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568</v>
      </c>
    </row>
    <row r="64" spans="1:109" x14ac:dyDescent="0.15">
      <c r="B64" s="372"/>
      <c r="G64" s="379"/>
      <c r="I64" s="392"/>
      <c r="J64" s="392"/>
      <c r="K64" s="392"/>
      <c r="L64" s="392"/>
      <c r="M64" s="392"/>
      <c r="N64" s="393"/>
      <c r="AM64" s="379"/>
      <c r="AN64" s="379" t="s">
        <v>561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569</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563</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527</v>
      </c>
      <c r="BQ72" s="1258"/>
      <c r="BR72" s="1258"/>
      <c r="BS72" s="1258"/>
      <c r="BT72" s="1258"/>
      <c r="BU72" s="1258"/>
      <c r="BV72" s="1258"/>
      <c r="BW72" s="1258"/>
      <c r="BX72" s="1258" t="s">
        <v>528</v>
      </c>
      <c r="BY72" s="1258"/>
      <c r="BZ72" s="1258"/>
      <c r="CA72" s="1258"/>
      <c r="CB72" s="1258"/>
      <c r="CC72" s="1258"/>
      <c r="CD72" s="1258"/>
      <c r="CE72" s="1258"/>
      <c r="CF72" s="1258" t="s">
        <v>529</v>
      </c>
      <c r="CG72" s="1258"/>
      <c r="CH72" s="1258"/>
      <c r="CI72" s="1258"/>
      <c r="CJ72" s="1258"/>
      <c r="CK72" s="1258"/>
      <c r="CL72" s="1258"/>
      <c r="CM72" s="1258"/>
      <c r="CN72" s="1258" t="s">
        <v>530</v>
      </c>
      <c r="CO72" s="1258"/>
      <c r="CP72" s="1258"/>
      <c r="CQ72" s="1258"/>
      <c r="CR72" s="1258"/>
      <c r="CS72" s="1258"/>
      <c r="CT72" s="1258"/>
      <c r="CU72" s="1258"/>
      <c r="CV72" s="1258" t="s">
        <v>531</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564</v>
      </c>
      <c r="AO73" s="1256"/>
      <c r="AP73" s="1256"/>
      <c r="AQ73" s="1256"/>
      <c r="AR73" s="1256"/>
      <c r="AS73" s="1256"/>
      <c r="AT73" s="1256"/>
      <c r="AU73" s="1256"/>
      <c r="AV73" s="1256"/>
      <c r="AW73" s="1256"/>
      <c r="AX73" s="1256"/>
      <c r="AY73" s="1256"/>
      <c r="AZ73" s="1256"/>
      <c r="BA73" s="1256"/>
      <c r="BB73" s="1256" t="s">
        <v>565</v>
      </c>
      <c r="BC73" s="1256"/>
      <c r="BD73" s="1256"/>
      <c r="BE73" s="1256"/>
      <c r="BF73" s="1256"/>
      <c r="BG73" s="1256"/>
      <c r="BH73" s="1256"/>
      <c r="BI73" s="1256"/>
      <c r="BJ73" s="1256"/>
      <c r="BK73" s="1256"/>
      <c r="BL73" s="1256"/>
      <c r="BM73" s="1256"/>
      <c r="BN73" s="1256"/>
      <c r="BO73" s="1256"/>
      <c r="BP73" s="1253"/>
      <c r="BQ73" s="1253"/>
      <c r="BR73" s="1253"/>
      <c r="BS73" s="1253"/>
      <c r="BT73" s="1253"/>
      <c r="BU73" s="1253"/>
      <c r="BV73" s="1253"/>
      <c r="BW73" s="1253"/>
      <c r="BX73" s="1253"/>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570</v>
      </c>
      <c r="BC75" s="1256"/>
      <c r="BD75" s="1256"/>
      <c r="BE75" s="1256"/>
      <c r="BF75" s="1256"/>
      <c r="BG75" s="1256"/>
      <c r="BH75" s="1256"/>
      <c r="BI75" s="1256"/>
      <c r="BJ75" s="1256"/>
      <c r="BK75" s="1256"/>
      <c r="BL75" s="1256"/>
      <c r="BM75" s="1256"/>
      <c r="BN75" s="1256"/>
      <c r="BO75" s="1256"/>
      <c r="BP75" s="1253">
        <v>6.4</v>
      </c>
      <c r="BQ75" s="1253"/>
      <c r="BR75" s="1253"/>
      <c r="BS75" s="1253"/>
      <c r="BT75" s="1253"/>
      <c r="BU75" s="1253"/>
      <c r="BV75" s="1253"/>
      <c r="BW75" s="1253"/>
      <c r="BX75" s="1253">
        <v>6.4</v>
      </c>
      <c r="BY75" s="1253"/>
      <c r="BZ75" s="1253"/>
      <c r="CA75" s="1253"/>
      <c r="CB75" s="1253"/>
      <c r="CC75" s="1253"/>
      <c r="CD75" s="1253"/>
      <c r="CE75" s="1253"/>
      <c r="CF75" s="1253">
        <v>6.7</v>
      </c>
      <c r="CG75" s="1253"/>
      <c r="CH75" s="1253"/>
      <c r="CI75" s="1253"/>
      <c r="CJ75" s="1253"/>
      <c r="CK75" s="1253"/>
      <c r="CL75" s="1253"/>
      <c r="CM75" s="1253"/>
      <c r="CN75" s="1253">
        <v>8.1</v>
      </c>
      <c r="CO75" s="1253"/>
      <c r="CP75" s="1253"/>
      <c r="CQ75" s="1253"/>
      <c r="CR75" s="1253"/>
      <c r="CS75" s="1253"/>
      <c r="CT75" s="1253"/>
      <c r="CU75" s="1253"/>
      <c r="CV75" s="1253">
        <v>9.1999999999999993</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567</v>
      </c>
      <c r="AO77" s="1258"/>
      <c r="AP77" s="1258"/>
      <c r="AQ77" s="1258"/>
      <c r="AR77" s="1258"/>
      <c r="AS77" s="1258"/>
      <c r="AT77" s="1258"/>
      <c r="AU77" s="1258"/>
      <c r="AV77" s="1258"/>
      <c r="AW77" s="1258"/>
      <c r="AX77" s="1258"/>
      <c r="AY77" s="1258"/>
      <c r="AZ77" s="1258"/>
      <c r="BA77" s="1258"/>
      <c r="BB77" s="1256" t="s">
        <v>565</v>
      </c>
      <c r="BC77" s="1256"/>
      <c r="BD77" s="1256"/>
      <c r="BE77" s="1256"/>
      <c r="BF77" s="1256"/>
      <c r="BG77" s="1256"/>
      <c r="BH77" s="1256"/>
      <c r="BI77" s="1256"/>
      <c r="BJ77" s="1256"/>
      <c r="BK77" s="1256"/>
      <c r="BL77" s="1256"/>
      <c r="BM77" s="1256"/>
      <c r="BN77" s="1256"/>
      <c r="BO77" s="1256"/>
      <c r="BP77" s="1253">
        <v>0</v>
      </c>
      <c r="BQ77" s="1253"/>
      <c r="BR77" s="1253"/>
      <c r="BS77" s="1253"/>
      <c r="BT77" s="1253"/>
      <c r="BU77" s="1253"/>
      <c r="BV77" s="1253"/>
      <c r="BW77" s="1253"/>
      <c r="BX77" s="1253">
        <v>0</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570</v>
      </c>
      <c r="BC79" s="1256"/>
      <c r="BD79" s="1256"/>
      <c r="BE79" s="1256"/>
      <c r="BF79" s="1256"/>
      <c r="BG79" s="1256"/>
      <c r="BH79" s="1256"/>
      <c r="BI79" s="1256"/>
      <c r="BJ79" s="1256"/>
      <c r="BK79" s="1256"/>
      <c r="BL79" s="1256"/>
      <c r="BM79" s="1256"/>
      <c r="BN79" s="1256"/>
      <c r="BO79" s="1256"/>
      <c r="BP79" s="1253">
        <v>8</v>
      </c>
      <c r="BQ79" s="1253"/>
      <c r="BR79" s="1253"/>
      <c r="BS79" s="1253"/>
      <c r="BT79" s="1253"/>
      <c r="BU79" s="1253"/>
      <c r="BV79" s="1253"/>
      <c r="BW79" s="1253"/>
      <c r="BX79" s="1253">
        <v>8</v>
      </c>
      <c r="BY79" s="1253"/>
      <c r="BZ79" s="1253"/>
      <c r="CA79" s="1253"/>
      <c r="CB79" s="1253"/>
      <c r="CC79" s="1253"/>
      <c r="CD79" s="1253"/>
      <c r="CE79" s="1253"/>
      <c r="CF79" s="1253">
        <v>8.3000000000000007</v>
      </c>
      <c r="CG79" s="1253"/>
      <c r="CH79" s="1253"/>
      <c r="CI79" s="1253"/>
      <c r="CJ79" s="1253"/>
      <c r="CK79" s="1253"/>
      <c r="CL79" s="1253"/>
      <c r="CM79" s="1253"/>
      <c r="CN79" s="1253">
        <v>8.4</v>
      </c>
      <c r="CO79" s="1253"/>
      <c r="CP79" s="1253"/>
      <c r="CQ79" s="1253"/>
      <c r="CR79" s="1253"/>
      <c r="CS79" s="1253"/>
      <c r="CT79" s="1253"/>
      <c r="CU79" s="1253"/>
      <c r="CV79" s="1253">
        <v>8.6999999999999993</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XgXV/SjloawOglA2eorTKITrEYNl/H10qsDSbHHExr4tmB7xsBju3wpH4Lysq3/qW45kuzYvSG95IfsVv+3C9g==" saltValue="m4hr7ia2hJVP7kn/83fif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F29D1-3ECE-4BC8-B4F4-24E268E90A80}">
  <sheetPr>
    <pageSetUpPr fitToPage="1"/>
  </sheetPr>
  <dimension ref="A1:DR125"/>
  <sheetViews>
    <sheetView showGridLines="0" topLeftCell="A70" zoomScale="75" zoomScaleNormal="75" zoomScaleSheetLayoutView="70" workbookViewId="0">
      <selection activeCell="U19" sqref="U1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3t/dg++zGGzj2d6CgmoSbNOjJyKIuPvAaFEAODbzqjqJKSv+P79oNY71ME3fF26TtEDq8f0Kb34elrJJfT7MIg==" saltValue="zGYYj6ktfovPaKAuCTQpd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5231FD-D797-454A-8366-9B7E4F0610CC}">
  <sheetPr>
    <pageSetUpPr fitToPage="1"/>
  </sheetPr>
  <dimension ref="A1:DR125"/>
  <sheetViews>
    <sheetView showGridLines="0" zoomScale="75" zoomScaleNormal="75" zoomScaleSheetLayoutView="55" workbookViewId="0">
      <selection activeCell="U19" sqref="U19"/>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477</v>
      </c>
    </row>
  </sheetData>
  <sheetProtection algorithmName="SHA-512" hashValue="sYpipy+LzkPWGCVd44cEZz9gX2lKyZ80H1sy1+Db0ExwiumU5000xInU+4TEbTOsYu6sVDjmbDb9dK93OmA3Rw==" saltValue="pMJUWcVSjsz+1zpP4TTs8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526</v>
      </c>
      <c r="G2" s="139"/>
      <c r="H2" s="140"/>
    </row>
    <row r="3" spans="1:8" x14ac:dyDescent="0.15">
      <c r="A3" s="136" t="s">
        <v>519</v>
      </c>
      <c r="B3" s="141"/>
      <c r="C3" s="142"/>
      <c r="D3" s="143">
        <v>151158</v>
      </c>
      <c r="E3" s="144"/>
      <c r="F3" s="145">
        <v>126525</v>
      </c>
      <c r="G3" s="146"/>
      <c r="H3" s="147"/>
    </row>
    <row r="4" spans="1:8" x14ac:dyDescent="0.15">
      <c r="A4" s="148"/>
      <c r="B4" s="149"/>
      <c r="C4" s="150"/>
      <c r="D4" s="151">
        <v>57431</v>
      </c>
      <c r="E4" s="152"/>
      <c r="F4" s="153">
        <v>67052</v>
      </c>
      <c r="G4" s="154"/>
      <c r="H4" s="155"/>
    </row>
    <row r="5" spans="1:8" x14ac:dyDescent="0.15">
      <c r="A5" s="136" t="s">
        <v>521</v>
      </c>
      <c r="B5" s="141"/>
      <c r="C5" s="142"/>
      <c r="D5" s="143">
        <v>139496</v>
      </c>
      <c r="E5" s="144"/>
      <c r="F5" s="145">
        <v>122054</v>
      </c>
      <c r="G5" s="146"/>
      <c r="H5" s="147"/>
    </row>
    <row r="6" spans="1:8" x14ac:dyDescent="0.15">
      <c r="A6" s="148"/>
      <c r="B6" s="149"/>
      <c r="C6" s="150"/>
      <c r="D6" s="151">
        <v>62954</v>
      </c>
      <c r="E6" s="152"/>
      <c r="F6" s="153">
        <v>68298</v>
      </c>
      <c r="G6" s="154"/>
      <c r="H6" s="155"/>
    </row>
    <row r="7" spans="1:8" x14ac:dyDescent="0.15">
      <c r="A7" s="136" t="s">
        <v>522</v>
      </c>
      <c r="B7" s="141"/>
      <c r="C7" s="142"/>
      <c r="D7" s="143">
        <v>131145</v>
      </c>
      <c r="E7" s="144"/>
      <c r="F7" s="145">
        <v>111644</v>
      </c>
      <c r="G7" s="146"/>
      <c r="H7" s="147"/>
    </row>
    <row r="8" spans="1:8" x14ac:dyDescent="0.15">
      <c r="A8" s="148"/>
      <c r="B8" s="149"/>
      <c r="C8" s="150"/>
      <c r="D8" s="151">
        <v>48570</v>
      </c>
      <c r="E8" s="152"/>
      <c r="F8" s="153">
        <v>66606</v>
      </c>
      <c r="G8" s="154"/>
      <c r="H8" s="155"/>
    </row>
    <row r="9" spans="1:8" x14ac:dyDescent="0.15">
      <c r="A9" s="136" t="s">
        <v>523</v>
      </c>
      <c r="B9" s="141"/>
      <c r="C9" s="142"/>
      <c r="D9" s="143">
        <v>100108</v>
      </c>
      <c r="E9" s="144"/>
      <c r="F9" s="145">
        <v>127917</v>
      </c>
      <c r="G9" s="146"/>
      <c r="H9" s="147"/>
    </row>
    <row r="10" spans="1:8" x14ac:dyDescent="0.15">
      <c r="A10" s="148"/>
      <c r="B10" s="149"/>
      <c r="C10" s="150"/>
      <c r="D10" s="151">
        <v>42513</v>
      </c>
      <c r="E10" s="152"/>
      <c r="F10" s="153">
        <v>69746</v>
      </c>
      <c r="G10" s="154"/>
      <c r="H10" s="155"/>
    </row>
    <row r="11" spans="1:8" x14ac:dyDescent="0.15">
      <c r="A11" s="136" t="s">
        <v>524</v>
      </c>
      <c r="B11" s="141"/>
      <c r="C11" s="142"/>
      <c r="D11" s="143">
        <v>128080</v>
      </c>
      <c r="E11" s="144"/>
      <c r="F11" s="145">
        <v>135931</v>
      </c>
      <c r="G11" s="146"/>
      <c r="H11" s="147"/>
    </row>
    <row r="12" spans="1:8" x14ac:dyDescent="0.15">
      <c r="A12" s="148"/>
      <c r="B12" s="149"/>
      <c r="C12" s="156"/>
      <c r="D12" s="151">
        <v>71307</v>
      </c>
      <c r="E12" s="152"/>
      <c r="F12" s="153">
        <v>75320</v>
      </c>
      <c r="G12" s="154"/>
      <c r="H12" s="155"/>
    </row>
    <row r="13" spans="1:8" x14ac:dyDescent="0.15">
      <c r="A13" s="136"/>
      <c r="B13" s="141"/>
      <c r="C13" s="157"/>
      <c r="D13" s="158">
        <v>129997</v>
      </c>
      <c r="E13" s="159"/>
      <c r="F13" s="160">
        <v>124814</v>
      </c>
      <c r="G13" s="161"/>
      <c r="H13" s="147"/>
    </row>
    <row r="14" spans="1:8" x14ac:dyDescent="0.15">
      <c r="A14" s="148"/>
      <c r="B14" s="149"/>
      <c r="C14" s="150"/>
      <c r="D14" s="151">
        <v>56555</v>
      </c>
      <c r="E14" s="152"/>
      <c r="F14" s="153">
        <v>69404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4.6900000000000004</v>
      </c>
      <c r="C19" s="162">
        <f>ROUND(VALUE(SUBSTITUTE(実質収支比率等に係る経年分析!G$48,"▲","-")),2)</f>
        <v>6.12</v>
      </c>
      <c r="D19" s="162">
        <f>ROUND(VALUE(SUBSTITUTE(実質収支比率等に係る経年分析!H$48,"▲","-")),2)</f>
        <v>5.33</v>
      </c>
      <c r="E19" s="162">
        <f>ROUND(VALUE(SUBSTITUTE(実質収支比率等に係る経年分析!I$48,"▲","-")),2)</f>
        <v>5.23</v>
      </c>
      <c r="F19" s="162">
        <f>ROUND(VALUE(SUBSTITUTE(実質収支比率等に係る経年分析!J$48,"▲","-")),2)</f>
        <v>7.16</v>
      </c>
    </row>
    <row r="20" spans="1:11" x14ac:dyDescent="0.15">
      <c r="A20" s="162" t="s">
        <v>53</v>
      </c>
      <c r="B20" s="162">
        <f>ROUND(VALUE(SUBSTITUTE(実質収支比率等に係る経年分析!F$47,"▲","-")),2)</f>
        <v>38.54</v>
      </c>
      <c r="C20" s="162">
        <f>ROUND(VALUE(SUBSTITUTE(実質収支比率等に係る経年分析!G$47,"▲","-")),2)</f>
        <v>36.340000000000003</v>
      </c>
      <c r="D20" s="162">
        <f>ROUND(VALUE(SUBSTITUTE(実質収支比率等に係る経年分析!H$47,"▲","-")),2)</f>
        <v>40.450000000000003</v>
      </c>
      <c r="E20" s="162">
        <f>ROUND(VALUE(SUBSTITUTE(実質収支比率等に係る経年分析!I$47,"▲","-")),2)</f>
        <v>39.869999999999997</v>
      </c>
      <c r="F20" s="162">
        <f>ROUND(VALUE(SUBSTITUTE(実質収支比率等に係る経年分析!J$47,"▲","-")),2)</f>
        <v>38.18</v>
      </c>
    </row>
    <row r="21" spans="1:11" x14ac:dyDescent="0.15">
      <c r="A21" s="162" t="s">
        <v>54</v>
      </c>
      <c r="B21" s="162">
        <f>IF(ISNUMBER(VALUE(SUBSTITUTE(実質収支比率等に係る経年分析!F$49,"▲","-"))),ROUND(VALUE(SUBSTITUTE(実質収支比率等に係る経年分析!F$49,"▲","-")),2),NA())</f>
        <v>-2.44</v>
      </c>
      <c r="C21" s="162">
        <f>IF(ISNUMBER(VALUE(SUBSTITUTE(実質収支比率等に係る経年分析!G$49,"▲","-"))),ROUND(VALUE(SUBSTITUTE(実質収支比率等に係る経年分析!G$49,"▲","-")),2),NA())</f>
        <v>1.53</v>
      </c>
      <c r="D21" s="162">
        <f>IF(ISNUMBER(VALUE(SUBSTITUTE(実質収支比率等に係る経年分析!H$49,"▲","-"))),ROUND(VALUE(SUBSTITUTE(実質収支比率等に係る経年分析!H$49,"▲","-")),2),NA())</f>
        <v>1.98</v>
      </c>
      <c r="E21" s="162">
        <f>IF(ISNUMBER(VALUE(SUBSTITUTE(実質収支比率等に係る経年分析!I$49,"▲","-"))),ROUND(VALUE(SUBSTITUTE(実質収支比率等に係る経年分析!I$49,"▲","-")),2),NA())</f>
        <v>0.14000000000000001</v>
      </c>
      <c r="F21" s="162">
        <f>IF(ISNUMBER(VALUE(SUBSTITUTE(実質収支比率等に係る経年分析!J$49,"▲","-"))),ROUND(VALUE(SUBSTITUTE(実質収支比率等に係る経年分析!J$49,"▲","-")),2),NA())</f>
        <v>1.3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0.72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0.14000000000000001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0.09</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0.97</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土地取得特別会計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1.36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0.73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0.19</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0.28000000000000003</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1.1399999999999999</v>
      </c>
    </row>
    <row r="35" spans="1:16" x14ac:dyDescent="0.15">
      <c r="A35" s="163" t="str">
        <f>IF(連結実質赤字比率に係る赤字・黒字の構成分析!C$35="",NA(),連結実質赤字比率に係る赤字・黒字の構成分析!C$35)</f>
        <v>介護保険特別会計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0.83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1.1299999999999999</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1.73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2.4700000000000002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2.0499999999999998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4.68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27.87</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5.33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5.22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7.16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792</v>
      </c>
      <c r="E42" s="164"/>
      <c r="F42" s="164"/>
      <c r="G42" s="164">
        <f>'実質公債費比率（分子）の構造'!L$52</f>
        <v>778</v>
      </c>
      <c r="H42" s="164"/>
      <c r="I42" s="164"/>
      <c r="J42" s="164">
        <f>'実質公債費比率（分子）の構造'!M$52</f>
        <v>802</v>
      </c>
      <c r="K42" s="164"/>
      <c r="L42" s="164"/>
      <c r="M42" s="164">
        <f>'実質公債費比率（分子）の構造'!N$52</f>
        <v>841</v>
      </c>
      <c r="N42" s="164"/>
      <c r="O42" s="164"/>
      <c r="P42" s="164">
        <f>'実質公債費比率（分子）の構造'!O$52</f>
        <v>854</v>
      </c>
    </row>
    <row r="43" spans="1:16" x14ac:dyDescent="0.15">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f>'実質公債費比率（分子）の構造'!O$51</f>
        <v>0</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11</v>
      </c>
      <c r="C45" s="164"/>
      <c r="D45" s="164"/>
      <c r="E45" s="164">
        <f>'実質公債費比率（分子）の構造'!L$49</f>
        <v>19</v>
      </c>
      <c r="F45" s="164"/>
      <c r="G45" s="164"/>
      <c r="H45" s="164">
        <f>'実質公債費比率（分子）の構造'!M$49</f>
        <v>53</v>
      </c>
      <c r="I45" s="164"/>
      <c r="J45" s="164"/>
      <c r="K45" s="164">
        <f>'実質公債費比率（分子）の構造'!N$49</f>
        <v>51</v>
      </c>
      <c r="L45" s="164"/>
      <c r="M45" s="164"/>
      <c r="N45" s="164">
        <f>'実質公債費比率（分子）の構造'!O$49</f>
        <v>45</v>
      </c>
      <c r="O45" s="164"/>
      <c r="P45" s="164"/>
    </row>
    <row r="46" spans="1:16" x14ac:dyDescent="0.15">
      <c r="A46" s="164" t="s">
        <v>64</v>
      </c>
      <c r="B46" s="164">
        <f>'実質公債費比率（分子）の構造'!K$48</f>
        <v>61</v>
      </c>
      <c r="C46" s="164"/>
      <c r="D46" s="164"/>
      <c r="E46" s="164">
        <f>'実質公債費比率（分子）の構造'!L$48</f>
        <v>67</v>
      </c>
      <c r="F46" s="164"/>
      <c r="G46" s="164"/>
      <c r="H46" s="164">
        <f>'実質公債費比率（分子）の構造'!M$48</f>
        <v>52</v>
      </c>
      <c r="I46" s="164"/>
      <c r="J46" s="164"/>
      <c r="K46" s="164">
        <f>'実質公債費比率（分子）の構造'!N$48</f>
        <v>94</v>
      </c>
      <c r="L46" s="164"/>
      <c r="M46" s="164"/>
      <c r="N46" s="164">
        <f>'実質公債費比率（分子）の構造'!O$48</f>
        <v>78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940</v>
      </c>
      <c r="C49" s="164"/>
      <c r="D49" s="164"/>
      <c r="E49" s="164">
        <f>'実質公債費比率（分子）の構造'!L$45</f>
        <v>920</v>
      </c>
      <c r="F49" s="164"/>
      <c r="G49" s="164"/>
      <c r="H49" s="164">
        <f>'実質公債費比率（分子）の構造'!M$45</f>
        <v>994</v>
      </c>
      <c r="I49" s="164"/>
      <c r="J49" s="164"/>
      <c r="K49" s="164">
        <f>'実質公債費比率（分子）の構造'!N$45</f>
        <v>1079</v>
      </c>
      <c r="L49" s="164"/>
      <c r="M49" s="164"/>
      <c r="N49" s="164">
        <f>'実質公債費比率（分子）の構造'!O$45</f>
        <v>1090</v>
      </c>
      <c r="O49" s="164"/>
      <c r="P49" s="164"/>
    </row>
    <row r="50" spans="1:16" x14ac:dyDescent="0.15">
      <c r="A50" s="164" t="s">
        <v>67</v>
      </c>
      <c r="B50" s="164" t="e">
        <f>NA()</f>
        <v>#N/A</v>
      </c>
      <c r="C50" s="164">
        <f>IF(ISNUMBER('実質公債費比率（分子）の構造'!K$53),'実質公債費比率（分子）の構造'!K$53,NA())</f>
        <v>220</v>
      </c>
      <c r="D50" s="164" t="e">
        <f>NA()</f>
        <v>#N/A</v>
      </c>
      <c r="E50" s="164" t="e">
        <f>NA()</f>
        <v>#N/A</v>
      </c>
      <c r="F50" s="164">
        <f>IF(ISNUMBER('実質公債費比率（分子）の構造'!L$53),'実質公債費比率（分子）の構造'!L$53,NA())</f>
        <v>228</v>
      </c>
      <c r="G50" s="164" t="e">
        <f>NA()</f>
        <v>#N/A</v>
      </c>
      <c r="H50" s="164" t="e">
        <f>NA()</f>
        <v>#N/A</v>
      </c>
      <c r="I50" s="164">
        <f>IF(ISNUMBER('実質公債費比率（分子）の構造'!M$53),'実質公債費比率（分子）の構造'!M$53,NA())</f>
        <v>297</v>
      </c>
      <c r="J50" s="164" t="e">
        <f>NA()</f>
        <v>#N/A</v>
      </c>
      <c r="K50" s="164" t="e">
        <f>NA()</f>
        <v>#N/A</v>
      </c>
      <c r="L50" s="164">
        <f>IF(ISNUMBER('実質公債費比率（分子）の構造'!N$53),'実質公債費比率（分子）の構造'!N$53,NA())</f>
        <v>383</v>
      </c>
      <c r="M50" s="164" t="e">
        <f>NA()</f>
        <v>#N/A</v>
      </c>
      <c r="N50" s="164" t="e">
        <f>NA()</f>
        <v>#N/A</v>
      </c>
      <c r="O50" s="164">
        <f>IF(ISNUMBER('実質公債費比率（分子）の構造'!O$53),'実質公債費比率（分子）の構造'!O$53,NA())</f>
        <v>359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6895</v>
      </c>
      <c r="E56" s="163"/>
      <c r="F56" s="163"/>
      <c r="G56" s="163">
        <f>'将来負担比率（分子）の構造'!J$52</f>
        <v>6724</v>
      </c>
      <c r="H56" s="163"/>
      <c r="I56" s="163"/>
      <c r="J56" s="163">
        <f>'将来負担比率（分子）の構造'!K$52</f>
        <v>6291</v>
      </c>
      <c r="K56" s="163"/>
      <c r="L56" s="163"/>
      <c r="M56" s="163">
        <f>'将来負担比率（分子）の構造'!L$52</f>
        <v>6045</v>
      </c>
      <c r="N56" s="163"/>
      <c r="O56" s="163"/>
      <c r="P56" s="163">
        <f>'将来負担比率（分子）の構造'!M$52</f>
        <v>6798</v>
      </c>
    </row>
    <row r="57" spans="1:16" x14ac:dyDescent="0.15">
      <c r="A57" s="163" t="s">
        <v>42</v>
      </c>
      <c r="B57" s="163"/>
      <c r="C57" s="163"/>
      <c r="D57" s="163">
        <f>'将来負担比率（分子）の構造'!I$51</f>
        <v>101</v>
      </c>
      <c r="E57" s="163"/>
      <c r="F57" s="163"/>
      <c r="G57" s="163">
        <f>'将来負担比率（分子）の構造'!J$51</f>
        <v>94</v>
      </c>
      <c r="H57" s="163"/>
      <c r="I57" s="163"/>
      <c r="J57" s="163">
        <f>'将来負担比率（分子）の構造'!K$51</f>
        <v>88</v>
      </c>
      <c r="K57" s="163"/>
      <c r="L57" s="163"/>
      <c r="M57" s="163">
        <f>'将来負担比率（分子）の構造'!L$51</f>
        <v>84</v>
      </c>
      <c r="N57" s="163"/>
      <c r="O57" s="163"/>
      <c r="P57" s="163">
        <f>'将来負担比率（分子）の構造'!M$51</f>
        <v>77</v>
      </c>
    </row>
    <row r="58" spans="1:16" x14ac:dyDescent="0.15">
      <c r="A58" s="163" t="s">
        <v>41</v>
      </c>
      <c r="B58" s="163"/>
      <c r="C58" s="163"/>
      <c r="D58" s="163">
        <f>'将来負担比率（分子）の構造'!I$50</f>
        <v>2922</v>
      </c>
      <c r="E58" s="163"/>
      <c r="F58" s="163"/>
      <c r="G58" s="163">
        <f>'将来負担比率（分子）の構造'!J$50</f>
        <v>3351</v>
      </c>
      <c r="H58" s="163"/>
      <c r="I58" s="163"/>
      <c r="J58" s="163">
        <f>'将来負担比率（分子）の構造'!K$50</f>
        <v>3480</v>
      </c>
      <c r="K58" s="163"/>
      <c r="L58" s="163"/>
      <c r="M58" s="163">
        <f>'将来負担比率（分子）の構造'!L$50</f>
        <v>3568</v>
      </c>
      <c r="N58" s="163"/>
      <c r="O58" s="163"/>
      <c r="P58" s="163">
        <f>'将来負担比率（分子）の構造'!M$50</f>
        <v>3560</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978</v>
      </c>
      <c r="C62" s="163"/>
      <c r="D62" s="163"/>
      <c r="E62" s="163">
        <f>'将来負担比率（分子）の構造'!J$45</f>
        <v>857</v>
      </c>
      <c r="F62" s="163"/>
      <c r="G62" s="163"/>
      <c r="H62" s="163">
        <f>'将来負担比率（分子）の構造'!K$45</f>
        <v>837</v>
      </c>
      <c r="I62" s="163"/>
      <c r="J62" s="163"/>
      <c r="K62" s="163">
        <f>'将来負担比率（分子）の構造'!L$45</f>
        <v>810</v>
      </c>
      <c r="L62" s="163"/>
      <c r="M62" s="163"/>
      <c r="N62" s="163">
        <f>'将来負担比率（分子）の構造'!M$45</f>
        <v>796</v>
      </c>
      <c r="O62" s="163"/>
      <c r="P62" s="163"/>
    </row>
    <row r="63" spans="1:16" x14ac:dyDescent="0.15">
      <c r="A63" s="163" t="s">
        <v>34</v>
      </c>
      <c r="B63" s="163">
        <f>'将来負担比率（分子）の構造'!I$44</f>
        <v>272</v>
      </c>
      <c r="C63" s="163"/>
      <c r="D63" s="163"/>
      <c r="E63" s="163">
        <f>'将来負担比率（分子）の構造'!J$44</f>
        <v>523</v>
      </c>
      <c r="F63" s="163"/>
      <c r="G63" s="163"/>
      <c r="H63" s="163">
        <f>'将来負担比率（分子）の構造'!K$44</f>
        <v>782</v>
      </c>
      <c r="I63" s="163"/>
      <c r="J63" s="163"/>
      <c r="K63" s="163">
        <f>'将来負担比率（分子）の構造'!L$44</f>
        <v>1197</v>
      </c>
      <c r="L63" s="163"/>
      <c r="M63" s="163"/>
      <c r="N63" s="163">
        <f>'将来負担比率（分子）の構造'!M$44</f>
        <v>1058</v>
      </c>
      <c r="O63" s="163"/>
      <c r="P63" s="163"/>
    </row>
    <row r="64" spans="1:16" x14ac:dyDescent="0.15">
      <c r="A64" s="163" t="s">
        <v>33</v>
      </c>
      <c r="B64" s="163">
        <f>'将来負担比率（分子）の構造'!I$43</f>
        <v>373</v>
      </c>
      <c r="C64" s="163"/>
      <c r="D64" s="163"/>
      <c r="E64" s="163">
        <f>'将来負担比率（分子）の構造'!J$43</f>
        <v>378</v>
      </c>
      <c r="F64" s="163"/>
      <c r="G64" s="163"/>
      <c r="H64" s="163">
        <f>'将来負担比率（分子）の構造'!K$43</f>
        <v>351</v>
      </c>
      <c r="I64" s="163"/>
      <c r="J64" s="163"/>
      <c r="K64" s="163">
        <f>'将来負担比率（分子）の構造'!L$43</f>
        <v>363</v>
      </c>
      <c r="L64" s="163"/>
      <c r="M64" s="163"/>
      <c r="N64" s="163">
        <f>'将来負担比率（分子）の構造'!M$43</f>
        <v>483</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8169</v>
      </c>
      <c r="C66" s="163"/>
      <c r="D66" s="163"/>
      <c r="E66" s="163">
        <f>'将来負担比率（分子）の構造'!J$41</f>
        <v>8064</v>
      </c>
      <c r="F66" s="163"/>
      <c r="G66" s="163"/>
      <c r="H66" s="163">
        <f>'将来負担比率（分子）の構造'!K$41</f>
        <v>7786</v>
      </c>
      <c r="I66" s="163"/>
      <c r="J66" s="163"/>
      <c r="K66" s="163">
        <f>'将来負担比率（分子）の構造'!L$41</f>
        <v>7304</v>
      </c>
      <c r="L66" s="163"/>
      <c r="M66" s="163"/>
      <c r="N66" s="163">
        <f>'将来負担比率（分子）の構造'!M$41</f>
        <v>7028</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1805</v>
      </c>
      <c r="C72" s="167">
        <f>基金残高に係る経年分析!G55</f>
        <v>1812</v>
      </c>
      <c r="D72" s="167">
        <f>基金残高に係る経年分析!H55</f>
        <v>1777</v>
      </c>
    </row>
    <row r="73" spans="1:16" x14ac:dyDescent="0.15">
      <c r="A73" s="166" t="s">
        <v>74</v>
      </c>
      <c r="B73" s="167">
        <f>基金残高に係る経年分析!F56</f>
        <v>470</v>
      </c>
      <c r="C73" s="167">
        <f>基金残高に係る経年分析!G56</f>
        <v>397</v>
      </c>
      <c r="D73" s="167">
        <f>基金残高に係る経年分析!H56</f>
        <v>393</v>
      </c>
    </row>
    <row r="74" spans="1:16" x14ac:dyDescent="0.15">
      <c r="A74" s="166" t="s">
        <v>75</v>
      </c>
      <c r="B74" s="167">
        <f>基金残高に係る経年分析!F57</f>
        <v>1880</v>
      </c>
      <c r="C74" s="167">
        <f>基金残高に係る経年分析!G57</f>
        <v>2063</v>
      </c>
      <c r="D74" s="167">
        <f>基金残高に係る経年分析!H57</f>
        <v>2102</v>
      </c>
    </row>
  </sheetData>
  <sheetProtection algorithmName="SHA-512" hashValue="GrIFMI6HPgwoqK1NKqVZDOt7lejkQFgjGwoD2oyJAizGnxMijVPXXsu8oZE9uUXCCgTucJWoZs9xtuNKBf8rEg==" saltValue="+3yE5yF+t/6Xu38jsYlQz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篠塚 智博</cp:lastModifiedBy>
  <cp:lastPrinted>2026-03-16T07:26:59Z</cp:lastPrinted>
  <dcterms:created xsi:type="dcterms:W3CDTF">2026-02-26T10:16:04Z</dcterms:created>
  <dcterms:modified xsi:type="dcterms:W3CDTF">2026-09-29T05:25:02Z</dcterms:modified>
  <cp:category/>
</cp:coreProperties>
</file>