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develop\bid_entry\07申請書\doc\ver7\reg_common\記入例\"/>
    </mc:Choice>
  </mc:AlternateContent>
  <xr:revisionPtr revIDLastSave="0" documentId="8_{28FA0705-FCCC-4CAD-B1DC-51EA0223BF4C}" xr6:coauthVersionLast="47" xr6:coauthVersionMax="47" xr10:uidLastSave="{00000000-0000-0000-0000-000000000000}"/>
  <workbookProtection workbookAlgorithmName="SHA-512" workbookHashValue="3DM2Zw8SCGi5X//LNANOgbEkL9w0ClgLsOmtBP9lRafDqg8YdYYj1eP2mcCdR9ALfJk2mjOOKedX3Ai4R41+PA==" workbookSaltValue="1aTQCE2ZEYo0n2qFSgQJFA==" workbookSpinCount="100000" lockStructure="1"/>
  <bookViews>
    <workbookView xWindow="-120" yWindow="-120" windowWidth="29040" windowHeight="15720" xr2:uid="{00000000-000D-0000-FFFF-FFFF00000000}"/>
  </bookViews>
  <sheets>
    <sheet name="入力シート" sheetId="7" r:id="rId1"/>
    <sheet name="職員情報入力シート" sheetId="11" r:id="rId2"/>
    <sheet name="settings" sheetId="9" state="hidden" r:id="rId3"/>
  </sheets>
  <definedNames>
    <definedName name="_xlnm.Print_Titles" localSheetId="1">職員情報入力シート!$8:$9</definedName>
    <definedName name="_xlnm.Print_Titles" localSheetId="0">入力シート!$1:$1</definedName>
    <definedName name="希望">入力シート!$A$191</definedName>
    <definedName name="許可コード">settings!$A$42:$A$89</definedName>
    <definedName name="建設工種">settings!$A$10:$A$40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A103" i="11"/>
  <c r="A104" i="11"/>
  <c r="A105" i="11"/>
  <c r="A106" i="11"/>
  <c r="A107" i="11"/>
  <c r="A108" i="11"/>
  <c r="A109" i="11"/>
  <c r="A110" i="11"/>
  <c r="A225" i="7"/>
  <c r="A217" i="7"/>
  <c r="A216" i="7"/>
  <c r="A215" i="7"/>
  <c r="A214" i="7"/>
  <c r="A213" i="7"/>
  <c r="A212" i="7"/>
  <c r="A211" i="7"/>
  <c r="A191" i="7"/>
  <c r="A187" i="7"/>
  <c r="A180" i="7"/>
  <c r="A179" i="7"/>
  <c r="A178" i="7"/>
  <c r="A161" i="7"/>
  <c r="A159" i="7"/>
  <c r="A157" i="7"/>
  <c r="A153" i="7"/>
  <c r="A151" i="7"/>
  <c r="A149" i="7"/>
  <c r="A120" i="7"/>
  <c r="A118" i="7"/>
  <c r="A87" i="7"/>
  <c r="A85" i="7"/>
  <c r="A83" i="7"/>
  <c r="A81" i="7"/>
  <c r="A79" i="7"/>
  <c r="A77" i="7"/>
  <c r="A75" i="7"/>
  <c r="A73" i="7"/>
  <c r="A71" i="7"/>
  <c r="A69" i="7"/>
  <c r="A63" i="7"/>
  <c r="A40" i="7"/>
  <c r="A38" i="7"/>
  <c r="A36" i="7"/>
  <c r="A34" i="7"/>
  <c r="A32" i="7"/>
  <c r="A30" i="7"/>
  <c r="A28" i="7"/>
  <c r="A26" i="7"/>
  <c r="A24" i="7"/>
  <c r="A22" i="7"/>
  <c r="A20" i="7"/>
  <c r="BQ110" i="11"/>
  <c r="BQ109" i="11"/>
  <c r="BQ108" i="11"/>
  <c r="BQ107" i="11"/>
  <c r="BQ106" i="11"/>
  <c r="BQ105" i="11"/>
  <c r="BQ104" i="11"/>
  <c r="BQ103" i="11"/>
  <c r="BQ102" i="11"/>
  <c r="BQ101" i="11"/>
  <c r="BQ100" i="11"/>
  <c r="BQ99" i="11"/>
  <c r="BQ98" i="11"/>
  <c r="BQ97" i="11"/>
  <c r="BQ96" i="11"/>
  <c r="BQ95" i="11"/>
  <c r="BQ94" i="11"/>
  <c r="BQ93" i="11"/>
  <c r="BQ92" i="11"/>
  <c r="BQ91" i="11"/>
  <c r="BQ90" i="11"/>
  <c r="BQ89" i="11"/>
  <c r="BQ88" i="11"/>
  <c r="BQ87" i="11"/>
  <c r="BQ86" i="11"/>
  <c r="BQ85" i="11"/>
  <c r="BQ84" i="11"/>
  <c r="BQ83" i="11"/>
  <c r="BQ82" i="11"/>
  <c r="BQ81" i="11"/>
  <c r="BQ80" i="11"/>
  <c r="BQ79" i="11"/>
  <c r="BQ78" i="11"/>
  <c r="BQ77" i="11"/>
  <c r="BQ76" i="11"/>
  <c r="BQ75" i="11"/>
  <c r="BQ74" i="11"/>
  <c r="BQ73" i="11"/>
  <c r="BQ72" i="11"/>
  <c r="BQ71" i="11"/>
  <c r="BQ70" i="11"/>
  <c r="BQ69" i="11"/>
  <c r="BQ68" i="11"/>
  <c r="BQ67" i="11"/>
  <c r="BQ66" i="11"/>
  <c r="BQ65" i="11"/>
  <c r="BQ64" i="11"/>
  <c r="BQ63" i="11"/>
  <c r="BQ62" i="11"/>
  <c r="BQ61" i="11"/>
  <c r="BQ60" i="11"/>
  <c r="BQ59" i="11"/>
  <c r="BQ58" i="11"/>
  <c r="BQ57" i="11"/>
  <c r="BQ56" i="11"/>
  <c r="BQ55" i="11"/>
  <c r="BQ54" i="11"/>
  <c r="BQ53" i="11"/>
  <c r="BQ52" i="11"/>
  <c r="BQ51" i="11"/>
  <c r="BQ50" i="11"/>
  <c r="BQ49" i="11"/>
  <c r="BQ48" i="11"/>
  <c r="BQ47" i="11"/>
  <c r="BQ46" i="11"/>
  <c r="BQ45" i="11"/>
  <c r="BQ44" i="11"/>
  <c r="BQ43" i="11"/>
  <c r="BQ42" i="11"/>
  <c r="BQ41" i="11"/>
  <c r="BQ40" i="11"/>
  <c r="BQ39" i="11"/>
  <c r="BQ38" i="11"/>
  <c r="BQ37" i="11"/>
  <c r="BQ36" i="11"/>
  <c r="BQ35" i="11"/>
  <c r="BQ34" i="11"/>
  <c r="BQ33" i="11"/>
  <c r="BQ32" i="11"/>
  <c r="BQ31" i="11"/>
  <c r="BQ30" i="11"/>
  <c r="BQ29" i="11"/>
  <c r="BQ28" i="11"/>
  <c r="BQ27" i="11"/>
  <c r="BQ26" i="11"/>
  <c r="BQ25" i="11"/>
  <c r="BQ24" i="11"/>
  <c r="BQ23" i="11"/>
  <c r="BQ22" i="11"/>
  <c r="BQ21" i="11"/>
  <c r="BQ20" i="11"/>
  <c r="BQ19" i="11"/>
  <c r="BQ18" i="11"/>
  <c r="BQ17" i="11"/>
  <c r="BQ16" i="11"/>
  <c r="A16" i="11" s="1"/>
  <c r="BQ15" i="11"/>
  <c r="A15" i="11" s="1"/>
  <c r="BQ14" i="11"/>
  <c r="A14" i="11" s="1"/>
  <c r="BQ13" i="11"/>
  <c r="A13" i="11" s="1"/>
  <c r="BQ12" i="11"/>
  <c r="A12" i="11" s="1"/>
  <c r="C12" i="11"/>
  <c r="BQ11" i="11"/>
  <c r="A11" i="11" s="1"/>
  <c r="BQ10" i="11" l="1"/>
  <c r="A241" i="7"/>
  <c r="C13" i="11"/>
  <c r="C14" i="11" l="1"/>
  <c r="C15" i="11" l="1"/>
  <c r="C16" i="11" l="1"/>
  <c r="C17" i="11" l="1"/>
  <c r="C18" i="11" l="1"/>
  <c r="C19" i="11" l="1"/>
  <c r="C20" i="11" l="1"/>
  <c r="C21" i="11" l="1"/>
  <c r="C22" i="11" l="1"/>
  <c r="C23" i="11" l="1"/>
  <c r="C24" i="11" l="1"/>
  <c r="C25" i="11" l="1"/>
  <c r="C26" i="11" l="1"/>
  <c r="C27" i="11" l="1"/>
  <c r="C28" i="11" l="1"/>
  <c r="C29" i="11" l="1"/>
  <c r="C30" i="11" l="1"/>
  <c r="C31" i="11" l="1"/>
  <c r="C32" i="11" l="1"/>
  <c r="C33" i="11" l="1"/>
  <c r="C34" i="11" l="1"/>
  <c r="C35" i="11" l="1"/>
  <c r="C36" i="11" l="1"/>
  <c r="C37" i="11" l="1"/>
  <c r="C38" i="11" l="1"/>
  <c r="C39" i="11" l="1"/>
  <c r="C40" i="11" l="1"/>
  <c r="C41" i="11" l="1"/>
  <c r="C42" i="11" l="1"/>
  <c r="C43" i="11" l="1"/>
  <c r="C44" i="11" l="1"/>
  <c r="C45" i="11" l="1"/>
  <c r="C46" i="11" l="1"/>
  <c r="C47" i="11" l="1"/>
  <c r="C48" i="11" l="1"/>
  <c r="C49" i="11" l="1"/>
  <c r="C50" i="11" l="1"/>
  <c r="C51" i="11" l="1"/>
  <c r="C52" i="11" l="1"/>
  <c r="C53" i="11" l="1"/>
  <c r="C54" i="11" l="1"/>
  <c r="C55" i="11" l="1"/>
  <c r="C56" i="11" l="1"/>
  <c r="C57" i="11" l="1"/>
  <c r="C58" i="11" l="1"/>
  <c r="C59" i="11" l="1"/>
  <c r="C60" i="11" l="1"/>
  <c r="C61" i="11" l="1"/>
  <c r="C62" i="11" l="1"/>
  <c r="C63" i="11" l="1"/>
  <c r="C64" i="11" l="1"/>
  <c r="C65" i="11" l="1"/>
  <c r="C66" i="11" l="1"/>
  <c r="C67" i="11" l="1"/>
  <c r="C68" i="11" l="1"/>
  <c r="C69" i="11" l="1"/>
  <c r="C70" i="11" l="1"/>
  <c r="C71" i="11" l="1"/>
  <c r="C72" i="11" l="1"/>
  <c r="C73" i="11" l="1"/>
  <c r="C74" i="11" l="1"/>
  <c r="C75" i="11" l="1"/>
  <c r="C76" i="11" l="1"/>
  <c r="C77" i="11" l="1"/>
  <c r="C78" i="11" l="1"/>
  <c r="C79" i="11" l="1"/>
  <c r="C80" i="11" l="1"/>
  <c r="C81" i="11" l="1"/>
  <c r="C82" i="11" l="1"/>
  <c r="C83" i="11" l="1"/>
  <c r="C84" i="11" l="1"/>
  <c r="C85" i="11" l="1"/>
  <c r="C86" i="11" l="1"/>
  <c r="C87" i="11" l="1"/>
  <c r="C88" i="11" l="1"/>
  <c r="C89" i="11" l="1"/>
  <c r="C90" i="11" l="1"/>
  <c r="C91" i="11" l="1"/>
  <c r="C92" i="11" l="1"/>
  <c r="C93" i="11" l="1"/>
  <c r="C94" i="11" l="1"/>
  <c r="C95" i="11" l="1"/>
  <c r="C96" i="11" l="1"/>
  <c r="C97" i="11" l="1"/>
  <c r="C98" i="11" l="1"/>
  <c r="C99" i="11" l="1"/>
  <c r="C100" i="11" l="1"/>
  <c r="C101" i="11" l="1"/>
  <c r="C102" i="11" l="1"/>
  <c r="C103" i="11" l="1"/>
  <c r="C104" i="11" l="1"/>
  <c r="C105" i="11" l="1"/>
  <c r="C106" i="11" l="1"/>
  <c r="C107" i="11" l="1"/>
  <c r="C108" i="11" l="1"/>
  <c r="C109" i="11" l="1"/>
  <c r="C110" i="11" l="1"/>
  <c r="E228" i="7" l="1"/>
  <c r="E211" i="7"/>
  <c r="E212" i="7"/>
  <c r="E213" i="7" s="1"/>
  <c r="E214" i="7" s="1"/>
  <c r="E215" i="7" s="1"/>
  <c r="E216" i="7" s="1"/>
  <c r="E217" i="7" s="1"/>
  <c r="Q180" i="7" l="1"/>
  <c r="Q179" i="7"/>
  <c r="Q178" i="7"/>
  <c r="A2" i="9" l="1"/>
  <c r="A1" i="9"/>
</calcChain>
</file>

<file path=xl/sharedStrings.xml><?xml version="1.0" encoding="utf-8"?>
<sst xmlns="http://schemas.openxmlformats.org/spreadsheetml/2006/main" count="415" uniqueCount="281">
  <si>
    <t>郵便番号</t>
    <rPh sb="0" eb="4">
      <t>ユウビンバンゴウ</t>
    </rPh>
    <phoneticPr fontId="5"/>
  </si>
  <si>
    <t>所在地</t>
    <rPh sb="0" eb="3">
      <t>ショザイチ</t>
    </rPh>
    <phoneticPr fontId="5"/>
  </si>
  <si>
    <t>商号又は名称カナ</t>
    <rPh sb="0" eb="2">
      <t>ショウゴウ</t>
    </rPh>
    <rPh sb="2" eb="3">
      <t>マタ</t>
    </rPh>
    <rPh sb="4" eb="6">
      <t>メイショウ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</si>
  <si>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</si>
  <si>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代表者氏名カナ</t>
    <rPh sb="0" eb="3">
      <t>ダイヒョウシャ</t>
    </rPh>
    <rPh sb="3" eb="5">
      <t>シメイ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</si>
  <si>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</si>
  <si>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</si>
  <si>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</si>
  <si>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担当者部署</t>
    <rPh sb="0" eb="3">
      <t>タントウシャ</t>
    </rPh>
    <rPh sb="3" eb="5">
      <t>ブショ</t>
    </rPh>
    <phoneticPr fontId="5"/>
  </si>
  <si>
    <t>E-mailアドレス</t>
    <phoneticPr fontId="5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</si>
  <si>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</si>
  <si>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</si>
  <si>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</si>
  <si>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</si>
  <si>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担当者氏名カナ</t>
    <rPh sb="0" eb="3">
      <t>タントウシャ</t>
    </rPh>
    <rPh sb="3" eb="5">
      <t>シメイ</t>
    </rPh>
    <phoneticPr fontId="5"/>
  </si>
  <si>
    <t>担当者氏名</t>
    <rPh sb="0" eb="3">
      <t>タントウシャ</t>
    </rPh>
    <rPh sb="3" eb="5">
      <t>シメイ</t>
    </rPh>
    <phoneticPr fontId="5"/>
  </si>
  <si>
    <t>希望</t>
    <rPh sb="0" eb="2">
      <t>キボウ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</si>
  <si>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</si>
  <si>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</si>
  <si>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都道府県から入力してください。</t>
    <rPh sb="0" eb="4">
      <t>トドウフケン</t>
    </rPh>
    <rPh sb="6" eb="8">
      <t>ニュウリョク</t>
    </rPh>
    <phoneticPr fontId="4"/>
  </si>
  <si>
    <t>C.担当者情報</t>
    <rPh sb="2" eb="5">
      <t>タントウシャ</t>
    </rPh>
    <rPh sb="5" eb="7">
      <t>ジョウホウ</t>
    </rPh>
    <phoneticPr fontId="4"/>
  </si>
  <si>
    <t>A.主たる営業所(本社)情報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4"/>
  </si>
  <si>
    <t>B.契約する営業所情報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</si>
  <si>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部署がない場合は「本社」又は「本店」と入力し、個人の場合は「本店」と入力してください。</t>
    <rPh sb="0" eb="2">
      <t>ブショ</t>
    </rPh>
    <rPh sb="5" eb="7">
      <t>バアイ</t>
    </rPh>
    <rPh sb="9" eb="11">
      <t>ホンシャ</t>
    </rPh>
    <rPh sb="12" eb="13">
      <t>マタ</t>
    </rPh>
    <rPh sb="15" eb="17">
      <t>ホンテン</t>
    </rPh>
    <rPh sb="19" eb="21">
      <t>ニュウリョク</t>
    </rPh>
    <rPh sb="23" eb="25">
      <t>コジン</t>
    </rPh>
    <rPh sb="26" eb="28">
      <t>バアイ</t>
    </rPh>
    <rPh sb="30" eb="32">
      <t>ホンテン</t>
    </rPh>
    <rPh sb="34" eb="36">
      <t>ニュウリョク</t>
    </rPh>
    <phoneticPr fontId="4"/>
  </si>
  <si>
    <t>行政書士氏名カナ</t>
    <rPh sb="0" eb="2">
      <t>ギョウセイ</t>
    </rPh>
    <rPh sb="2" eb="4">
      <t>ショシ</t>
    </rPh>
    <rPh sb="4" eb="6">
      <t>シメイ</t>
    </rPh>
    <phoneticPr fontId="5"/>
  </si>
  <si>
    <t>行政書士氏名</t>
    <rPh sb="0" eb="2">
      <t>ギョウセイ</t>
    </rPh>
    <rPh sb="2" eb="4">
      <t>ショシ</t>
    </rPh>
    <rPh sb="4" eb="6">
      <t>シメイ</t>
    </rPh>
    <phoneticPr fontId="5"/>
  </si>
  <si>
    <t>入札・契約権限の委任</t>
    <rPh sb="8" eb="10">
      <t>イニン</t>
    </rPh>
    <phoneticPr fontId="4"/>
  </si>
  <si>
    <t>受任者役職</t>
    <rPh sb="0" eb="3">
      <t>ジュニンシャ</t>
    </rPh>
    <phoneticPr fontId="5"/>
  </si>
  <si>
    <t>受任者氏名カナ</t>
    <rPh sb="3" eb="5">
      <t>シメイ</t>
    </rPh>
    <phoneticPr fontId="5"/>
  </si>
  <si>
    <t>受任者氏名</t>
    <rPh sb="3" eb="5">
      <t>シメイ</t>
    </rPh>
    <phoneticPr fontId="5"/>
  </si>
  <si>
    <t>D.行政書士情報</t>
    <rPh sb="2" eb="6">
      <t>ギョウセイショシ</t>
    </rPh>
    <rPh sb="6" eb="8">
      <t>ジョウホウ</t>
    </rPh>
    <phoneticPr fontId="4"/>
  </si>
  <si>
    <t>半角の数字とハイフンで入力してください。保有していない場合は、入力する必要はありません。</t>
    <phoneticPr fontId="4"/>
  </si>
  <si>
    <t>美里町 入札参加資格審査申請書【建設工事】</t>
    <rPh sb="0" eb="2">
      <t>ミサト</t>
    </rPh>
    <rPh sb="2" eb="3">
      <t>マチ</t>
    </rPh>
    <rPh sb="16" eb="18">
      <t>ケンセツ</t>
    </rPh>
    <rPh sb="18" eb="20">
      <t>コウジ</t>
    </rPh>
    <phoneticPr fontId="4"/>
  </si>
  <si>
    <t>千円</t>
    <rPh sb="0" eb="2">
      <t>センエン</t>
    </rPh>
    <phoneticPr fontId="4"/>
  </si>
  <si>
    <t>創業</t>
    <rPh sb="0" eb="2">
      <t>ソウギョウ</t>
    </rPh>
    <phoneticPr fontId="5"/>
  </si>
  <si>
    <t>年</t>
    <rPh sb="0" eb="1">
      <t>ネン</t>
    </rPh>
    <phoneticPr fontId="5"/>
  </si>
  <si>
    <t>営業年数</t>
    <rPh sb="0" eb="2">
      <t>エイギョウ</t>
    </rPh>
    <rPh sb="2" eb="4">
      <t>ネンスウ</t>
    </rPh>
    <phoneticPr fontId="5"/>
  </si>
  <si>
    <t>E.経営情報</t>
    <rPh sb="2" eb="4">
      <t>ケイエイ</t>
    </rPh>
    <rPh sb="4" eb="6">
      <t>ジョウホウ</t>
    </rPh>
    <phoneticPr fontId="4"/>
  </si>
  <si>
    <t>資本金</t>
    <rPh sb="0" eb="3">
      <t>シホンキン</t>
    </rPh>
    <phoneticPr fontId="5"/>
  </si>
  <si>
    <t>F.業種情報</t>
    <rPh sb="2" eb="4">
      <t>ギョウシュ</t>
    </rPh>
    <rPh sb="4" eb="6">
      <t>ジョウホウ</t>
    </rPh>
    <phoneticPr fontId="4"/>
  </si>
  <si>
    <r>
      <t>工事を希望する場合、</t>
    </r>
    <r>
      <rPr>
        <b/>
        <sz val="10"/>
        <color rgb="FFFF0000"/>
        <rFont val="ＭＳ ゴシック"/>
        <family val="3"/>
        <charset val="128"/>
      </rPr>
      <t>主として希望する工種(１つだけ）</t>
    </r>
    <r>
      <rPr>
        <sz val="10"/>
        <color rgb="FFFF0000"/>
        <rFont val="ＭＳ ゴシック"/>
        <family val="3"/>
        <charset val="128"/>
      </rPr>
      <t>の希望欄に「◎」、その他の希望する工種の希望欄に「○」を選択してください。</t>
    </r>
    <rPh sb="10" eb="11">
      <t>シュ</t>
    </rPh>
    <rPh sb="18" eb="20">
      <t>コウシュ</t>
    </rPh>
    <rPh sb="43" eb="45">
      <t>コウシュ</t>
    </rPh>
    <rPh sb="46" eb="48">
      <t>キボウ</t>
    </rPh>
    <rPh sb="48" eb="49">
      <t>ラン</t>
    </rPh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</si>
  <si>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</si>
  <si>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</si>
  <si>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</si>
  <si>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</si>
  <si>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</si>
  <si>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</si>
  <si>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</si>
  <si>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</si>
  <si>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</si>
  <si>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</si>
  <si>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</si>
  <si>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</si>
  <si>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ほ装工事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</si>
  <si>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</si>
  <si>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</si>
  <si>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</si>
  <si>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</si>
  <si>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</si>
  <si>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</si>
  <si>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</si>
  <si>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</si>
  <si>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</si>
  <si>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</si>
  <si>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</si>
  <si>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</si>
  <si>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</si>
  <si>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</si>
  <si>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</si>
  <si>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</si>
  <si>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とび・土工・コンクリートの内訳</t>
    <rPh sb="3" eb="5">
      <t>ドコウ</t>
    </rPh>
    <rPh sb="13" eb="15">
      <t>ウチワケ</t>
    </rPh>
    <phoneticPr fontId="5"/>
  </si>
  <si>
    <t>法面処理工事</t>
  </si>
  <si>
    <t>安全施設工事（道路標識等）</t>
  </si>
  <si>
    <t>橋梁補修工事</t>
  </si>
  <si>
    <t>グラウト工事</t>
  </si>
  <si>
    <t>杭打工事</t>
  </si>
  <si>
    <t>その他</t>
  </si>
  <si>
    <t>備考</t>
    <rPh sb="0" eb="2">
      <t>ビコウ</t>
    </rPh>
    <phoneticPr fontId="4"/>
  </si>
  <si>
    <t>平均完成工事高
（2年平均又は3年平均）(千円)</t>
    <rPh sb="21" eb="23">
      <t>センエン</t>
    </rPh>
    <phoneticPr fontId="4"/>
  </si>
  <si>
    <t>使用人数(人)</t>
    <rPh sb="0" eb="2">
      <t>シヨウ</t>
    </rPh>
    <rPh sb="2" eb="4">
      <t>ニンズウ</t>
    </rPh>
    <rPh sb="5" eb="6">
      <t>ニン</t>
    </rPh>
    <phoneticPr fontId="4"/>
  </si>
  <si>
    <t>営業所</t>
    <rPh sb="0" eb="3">
      <t>エイギョウショ</t>
    </rPh>
    <phoneticPr fontId="4"/>
  </si>
  <si>
    <t>技術関係使用人</t>
    <rPh sb="0" eb="2">
      <t>ギジュツ</t>
    </rPh>
    <rPh sb="2" eb="4">
      <t>カンケイ</t>
    </rPh>
    <rPh sb="4" eb="6">
      <t>シヨウ</t>
    </rPh>
    <rPh sb="6" eb="7">
      <t>ニン</t>
    </rPh>
    <phoneticPr fontId="4"/>
  </si>
  <si>
    <t>建設業法第７条第２号イ、ロ若しくはハ又は同法第15条第２号イ若しくはハに該当する者</t>
    <rPh sb="0" eb="3">
      <t>ケンセツギョウ</t>
    </rPh>
    <rPh sb="3" eb="4">
      <t>ホウ</t>
    </rPh>
    <rPh sb="4" eb="5">
      <t>ダイ</t>
    </rPh>
    <rPh sb="6" eb="7">
      <t>ジョウ</t>
    </rPh>
    <rPh sb="7" eb="8">
      <t>ダイ</t>
    </rPh>
    <rPh sb="9" eb="10">
      <t>ゴウ</t>
    </rPh>
    <rPh sb="13" eb="14">
      <t>モ</t>
    </rPh>
    <rPh sb="18" eb="19">
      <t>マタ</t>
    </rPh>
    <rPh sb="20" eb="22">
      <t>ドウホウ</t>
    </rPh>
    <rPh sb="22" eb="23">
      <t>ダイ</t>
    </rPh>
    <rPh sb="25" eb="26">
      <t>ジョウ</t>
    </rPh>
    <rPh sb="26" eb="27">
      <t>ダイ</t>
    </rPh>
    <rPh sb="28" eb="29">
      <t>ゴウ</t>
    </rPh>
    <rPh sb="30" eb="31">
      <t>モ</t>
    </rPh>
    <rPh sb="36" eb="38">
      <t>ガイトウ</t>
    </rPh>
    <rPh sb="40" eb="41">
      <t>モノ</t>
    </rPh>
    <phoneticPr fontId="4"/>
  </si>
  <si>
    <t>その他の技術関係使用人</t>
    <phoneticPr fontId="4"/>
  </si>
  <si>
    <t>合計</t>
    <rPh sb="0" eb="2">
      <t>ゴウケイ</t>
    </rPh>
    <phoneticPr fontId="4"/>
  </si>
  <si>
    <t>「使用人」は、役員、職員を問わず雇用期間を特に限定することなく雇用された者（申請者が法人の倍は常勤の役員を、個人の場合はその事業主を含む。）をいい、労務者は含めないものとすること。
「その他の技術関係使用人」の欄は、法第７条第２号イ、ロ若しくはハ又は法第15条第２号イ若しくはハに該当する者ではないが、技術関係の業務に従事している者の数を記載すること。</t>
    <phoneticPr fontId="4"/>
  </si>
  <si>
    <t>登記上の所在地</t>
    <rPh sb="0" eb="3">
      <t>トウキジョウ</t>
    </rPh>
    <rPh sb="4" eb="7">
      <t>ショザイチ</t>
    </rPh>
    <phoneticPr fontId="5"/>
  </si>
  <si>
    <t>支店・営業所に入札・契約権限を委任する場合、(1)入札・契約権限の委任欄にリストから「する」を選択し、支店・営業所情報を入力してください。</t>
    <phoneticPr fontId="4"/>
  </si>
  <si>
    <t>リストから選択してください。</t>
    <phoneticPr fontId="4"/>
  </si>
  <si>
    <t>行政書士が代理申請する場合、(1)代理申請欄にリストから「する」を選択し、行政書士情報を入力してください。</t>
    <phoneticPr fontId="4"/>
  </si>
  <si>
    <t>代理申請</t>
    <rPh sb="0" eb="2">
      <t>ダイリ</t>
    </rPh>
    <rPh sb="2" eb="4">
      <t>シンセイ</t>
    </rPh>
    <phoneticPr fontId="10"/>
  </si>
  <si>
    <t>事務関係
使用人</t>
    <phoneticPr fontId="4"/>
  </si>
  <si>
    <t>委任先営業所</t>
    <phoneticPr fontId="4"/>
  </si>
  <si>
    <t>その他営業所</t>
    <phoneticPr fontId="4"/>
  </si>
  <si>
    <t>G.工事経歴</t>
    <rPh sb="2" eb="4">
      <t>コウジ</t>
    </rPh>
    <rPh sb="4" eb="6">
      <t>ケイレキ</t>
    </rPh>
    <phoneticPr fontId="4"/>
  </si>
  <si>
    <t>工種</t>
    <phoneticPr fontId="4"/>
  </si>
  <si>
    <t>発注者</t>
  </si>
  <si>
    <t>工事名</t>
  </si>
  <si>
    <t>工事内容</t>
  </si>
  <si>
    <t>元請/下請</t>
    <phoneticPr fontId="4"/>
  </si>
  <si>
    <t>工事場所
（市町村名）</t>
    <phoneticPr fontId="4"/>
  </si>
  <si>
    <t>請負金額
（千円）</t>
    <phoneticPr fontId="4"/>
  </si>
  <si>
    <t>消費税の取り扱い</t>
    <rPh sb="0" eb="3">
      <t>ショウヒゼイ</t>
    </rPh>
    <rPh sb="4" eb="5">
      <t>ト</t>
    </rPh>
    <rPh sb="6" eb="7">
      <t>アツカ</t>
    </rPh>
    <phoneticPr fontId="5"/>
  </si>
  <si>
    <t>リストから選択してください。</t>
    <rPh sb="5" eb="7">
      <t>センタク</t>
    </rPh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</si>
  <si>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</si>
  <si>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</si>
  <si>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</si>
  <si>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</si>
  <si>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例)カブシキガイシャスズキグミ　 正式名称を全角カタカナで入力してください。</t>
    <phoneticPr fontId="4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</si>
  <si>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</si>
  <si>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</si>
  <si>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 xml:space="preserve">例)カブシキガイシャスズキグミ　クマモトエイギョウショ
正式名称を全角カタカナで入力してください。支店・営業所名は、１文字空けて入力してください。
</t>
    <rPh sb="55" eb="56">
      <t>メイ</t>
    </rPh>
    <phoneticPr fontId="4"/>
  </si>
  <si>
    <t xml:space="preserve">例)株式会社鈴木組　熊本営業所
正式名称で入力してください。支店・営業所名は、１文字空けて入力してください。
</t>
    <rPh sb="30" eb="32">
      <t>シテン</t>
    </rPh>
    <rPh sb="33" eb="36">
      <t>エイギョウショ</t>
    </rPh>
    <rPh sb="36" eb="37">
      <t>メイ</t>
    </rPh>
    <rPh sb="40" eb="42">
      <t>モジ</t>
    </rPh>
    <rPh sb="42" eb="43">
      <t>ア</t>
    </rPh>
    <rPh sb="45" eb="47">
      <t>ニュウリョク</t>
    </rPh>
    <phoneticPr fontId="4"/>
  </si>
  <si>
    <t>例)0000-00-0000　半角の数字とハイフンで入力してください。</t>
    <phoneticPr fontId="4"/>
  </si>
  <si>
    <t>例)平成15、嘉永元  創業年を入力してください。</t>
    <rPh sb="12" eb="14">
      <t>ソウギョウ</t>
    </rPh>
    <rPh sb="14" eb="15">
      <t>トシ</t>
    </rPh>
    <rPh sb="16" eb="18">
      <t>ニュウリョク</t>
    </rPh>
    <phoneticPr fontId="4"/>
  </si>
  <si>
    <t>例)10  営業年数を入力してください。 創業から申請日まで（組織変更、合併等による期間の通算可）。
１年に満たない場合は0を入力してください。</t>
    <phoneticPr fontId="4"/>
  </si>
  <si>
    <t>この申請書の事務手続きをした方の情報を入力してください。申請書の確認で問い合わせをする場合があります。
行政書士に依頼している場合は、「D.行政書士情報」に入力してください。</t>
    <phoneticPr fontId="4"/>
  </si>
  <si>
    <t>しない</t>
  </si>
  <si>
    <t>工事種類</t>
    <phoneticPr fontId="4"/>
  </si>
  <si>
    <t>業種名</t>
    <phoneticPr fontId="4"/>
  </si>
  <si>
    <t>登記、または住民票上の所在地と「(2)所在地」が一致しているかどうかを、リストから選択してください。</t>
    <rPh sb="0" eb="2">
      <t>トウキ</t>
    </rPh>
    <rPh sb="6" eb="9">
      <t>ジュウミンヒョウ</t>
    </rPh>
    <rPh sb="9" eb="10">
      <t>ジョウ</t>
    </rPh>
    <rPh sb="11" eb="14">
      <t>ショザイチ</t>
    </rPh>
    <rPh sb="19" eb="22">
      <t>ショザイチ</t>
    </rPh>
    <rPh sb="24" eb="26">
      <t>イッチ</t>
    </rPh>
    <rPh sb="41" eb="43">
      <t>センタク</t>
    </rPh>
    <phoneticPr fontId="4"/>
  </si>
  <si>
    <t>例)所長　正式名称で入力してください。</t>
    <rPh sb="10" eb="12">
      <t>ニュウリョク</t>
    </rPh>
    <phoneticPr fontId="4"/>
  </si>
  <si>
    <t>とび・土工・コンクリート工事を希望する者については、その内訳として完成工事高を入力してください。
※完成工事高の合計は、直近の経営規模等評価結果通知書兼総合評定値通知書のとび・土工・コンクリート工事完成工事高の数値と一致すること。</t>
    <rPh sb="39" eb="41">
      <t>ニュウリョク</t>
    </rPh>
    <rPh sb="75" eb="76">
      <t>ケン</t>
    </rPh>
    <phoneticPr fontId="4"/>
  </si>
  <si>
    <t>許可</t>
    <rPh sb="0" eb="2">
      <t>キョカ</t>
    </rPh>
    <phoneticPr fontId="4"/>
  </si>
  <si>
    <t>経営事項審査を受けた時の建設業の許可番号を入力してください。
大臣/知事許可をリストから選択し、番号(6桁)を半角の数字で入力してください。例)012345</t>
    <rPh sb="0" eb="2">
      <t>ケイエイ</t>
    </rPh>
    <rPh sb="2" eb="4">
      <t>ジコウ</t>
    </rPh>
    <rPh sb="4" eb="6">
      <t>シンサ</t>
    </rPh>
    <rPh sb="7" eb="8">
      <t>ウ</t>
    </rPh>
    <rPh sb="10" eb="11">
      <t>トキ</t>
    </rPh>
    <rPh sb="12" eb="15">
      <t>ケンセツギョウ</t>
    </rPh>
    <rPh sb="16" eb="18">
      <t>キョカ</t>
    </rPh>
    <rPh sb="18" eb="20">
      <t>バンゴウ</t>
    </rPh>
    <rPh sb="21" eb="23">
      <t>ニュウリョク</t>
    </rPh>
    <rPh sb="31" eb="33">
      <t>ダイジン</t>
    </rPh>
    <rPh sb="34" eb="36">
      <t>チジ</t>
    </rPh>
    <rPh sb="36" eb="38">
      <t>キョカ</t>
    </rPh>
    <rPh sb="44" eb="46">
      <t>センタク</t>
    </rPh>
    <rPh sb="48" eb="50">
      <t>バンゴウ</t>
    </rPh>
    <rPh sb="52" eb="53">
      <t>ケタ</t>
    </rPh>
    <rPh sb="55" eb="57">
      <t>ハンカク</t>
    </rPh>
    <rPh sb="58" eb="60">
      <t>スウジ</t>
    </rPh>
    <rPh sb="61" eb="63">
      <t>ニュウリョク</t>
    </rPh>
    <rPh sb="70" eb="71">
      <t>レイ</t>
    </rPh>
    <phoneticPr fontId="4"/>
  </si>
  <si>
    <t>第</t>
    <phoneticPr fontId="4"/>
  </si>
  <si>
    <t>号</t>
    <rPh sb="0" eb="1">
      <t>ゴウ</t>
    </rPh>
    <phoneticPr fontId="4"/>
  </si>
  <si>
    <t>許可番号</t>
    <rPh sb="0" eb="2">
      <t>キョカ</t>
    </rPh>
    <phoneticPr fontId="5"/>
  </si>
  <si>
    <t>00:国土交通大臣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</si>
  <si>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</si>
  <si>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</si>
  <si>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</si>
  <si>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</si>
  <si>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</si>
  <si>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</si>
  <si>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</si>
  <si>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</si>
  <si>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</si>
  <si>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</si>
  <si>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</si>
  <si>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</si>
  <si>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</si>
  <si>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</si>
  <si>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</si>
  <si>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</si>
  <si>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</si>
  <si>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</si>
  <si>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</si>
  <si>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</si>
  <si>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</si>
  <si>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</si>
  <si>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</si>
  <si>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</si>
  <si>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</si>
  <si>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</si>
  <si>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</si>
  <si>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</si>
  <si>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</si>
  <si>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</si>
  <si>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</si>
  <si>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</si>
  <si>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</si>
  <si>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</si>
  <si>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</si>
  <si>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</si>
  <si>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</si>
  <si>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</si>
  <si>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</si>
  <si>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</si>
  <si>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</si>
  <si>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</si>
  <si>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</si>
  <si>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</si>
  <si>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</si>
  <si>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</si>
  <si>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</si>
  <si>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希望業種</t>
    <rPh sb="0" eb="2">
      <t>キボウ</t>
    </rPh>
    <rPh sb="2" eb="4">
      <t>ギョウシュ</t>
    </rPh>
    <phoneticPr fontId="4"/>
  </si>
  <si>
    <t>工事経歴</t>
    <rPh sb="0" eb="4">
      <t>コウジケイレキ</t>
    </rPh>
    <phoneticPr fontId="4"/>
  </si>
  <si>
    <t>　</t>
    <phoneticPr fontId="4"/>
  </si>
  <si>
    <t>←空白行用</t>
    <rPh sb="1" eb="4">
      <t>クウハクギョウ</t>
    </rPh>
    <rPh sb="4" eb="5">
      <t>ヨウ</t>
    </rPh>
    <phoneticPr fontId="4"/>
  </si>
  <si>
    <t>例)1000001　 「-（ハイフン）」を使わず7桁の数字で入力してください。</t>
  </si>
  <si>
    <t>職員情報</t>
    <rPh sb="0" eb="2">
      <t>ショクイン</t>
    </rPh>
    <rPh sb="2" eb="4">
      <t>ジョウホウ</t>
    </rPh>
    <phoneticPr fontId="4"/>
  </si>
  <si>
    <t>1番目には経営管理責任者を入力してください。
2番目以降には常時雇用されている職員を入力してください。詳細については、各自治体の申請要領ページをご確認ください。</t>
    <phoneticPr fontId="4"/>
  </si>
  <si>
    <t>資格番号については、別表の「業種別技術職員コード表(https://bid-entry.com/code.pdf)」を参照してください。</t>
    <phoneticPr fontId="4"/>
  </si>
  <si>
    <t>1=資格保有、2=監理技術者、3=営業所専任、4=監理技術者＋営業所専任</t>
    <rPh sb="2" eb="4">
      <t>シカク</t>
    </rPh>
    <rPh sb="4" eb="6">
      <t>ホユウ</t>
    </rPh>
    <rPh sb="9" eb="11">
      <t>カンリ</t>
    </rPh>
    <rPh sb="11" eb="14">
      <t>ギジュツシャ</t>
    </rPh>
    <rPh sb="17" eb="20">
      <t>エイギョウショ</t>
    </rPh>
    <rPh sb="20" eb="22">
      <t>センニン</t>
    </rPh>
    <rPh sb="25" eb="27">
      <t>カンリ</t>
    </rPh>
    <rPh sb="27" eb="30">
      <t>ギジュツシャ</t>
    </rPh>
    <rPh sb="31" eb="34">
      <t>エイギョウショ</t>
    </rPh>
    <rPh sb="34" eb="36">
      <t>センニン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</si>
  <si>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</si>
  <si>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</si>
  <si>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監理技術者番号</t>
    <rPh sb="0" eb="2">
      <t>カンリ</t>
    </rPh>
    <rPh sb="2" eb="5">
      <t>ギジュツシャ</t>
    </rPh>
    <rPh sb="5" eb="7">
      <t>バンゴウ</t>
    </rPh>
    <phoneticPr fontId="4"/>
  </si>
  <si>
    <t>監理技術者
有効期限日</t>
    <phoneticPr fontId="4"/>
  </si>
  <si>
    <t>土</t>
    <rPh sb="0" eb="1">
      <t>ツチ</t>
    </rPh>
    <phoneticPr fontId="4"/>
  </si>
  <si>
    <t>建</t>
    <rPh sb="0" eb="1">
      <t>ケン</t>
    </rPh>
    <phoneticPr fontId="4"/>
  </si>
  <si>
    <t>大</t>
    <rPh sb="0" eb="1">
      <t>ダイ</t>
    </rPh>
    <phoneticPr fontId="4"/>
  </si>
  <si>
    <t>左</t>
    <rPh sb="0" eb="1">
      <t>ヒダリ</t>
    </rPh>
    <phoneticPr fontId="4"/>
  </si>
  <si>
    <t>と</t>
    <phoneticPr fontId="4"/>
  </si>
  <si>
    <t>石</t>
    <rPh sb="0" eb="1">
      <t>イシ</t>
    </rPh>
    <phoneticPr fontId="4"/>
  </si>
  <si>
    <t>屋</t>
    <rPh sb="0" eb="1">
      <t>ヤ</t>
    </rPh>
    <phoneticPr fontId="4"/>
  </si>
  <si>
    <t>電</t>
    <rPh sb="0" eb="1">
      <t>デン</t>
    </rPh>
    <phoneticPr fontId="4"/>
  </si>
  <si>
    <t>管</t>
    <rPh sb="0" eb="1">
      <t>カン</t>
    </rPh>
    <phoneticPr fontId="4"/>
  </si>
  <si>
    <t>タ</t>
    <phoneticPr fontId="4"/>
  </si>
  <si>
    <t>鋼</t>
    <rPh sb="0" eb="1">
      <t>コウ</t>
    </rPh>
    <phoneticPr fontId="4"/>
  </si>
  <si>
    <t>筋</t>
    <rPh sb="0" eb="1">
      <t>スジ</t>
    </rPh>
    <phoneticPr fontId="4"/>
  </si>
  <si>
    <t>舗</t>
    <rPh sb="0" eb="1">
      <t>ホ</t>
    </rPh>
    <phoneticPr fontId="4"/>
  </si>
  <si>
    <t>しゅ</t>
    <phoneticPr fontId="4"/>
  </si>
  <si>
    <t>板</t>
    <rPh sb="0" eb="1">
      <t>イタ</t>
    </rPh>
    <phoneticPr fontId="4"/>
  </si>
  <si>
    <t>ガ</t>
    <phoneticPr fontId="4"/>
  </si>
  <si>
    <t>塗</t>
    <rPh sb="0" eb="1">
      <t>ヌリ</t>
    </rPh>
    <phoneticPr fontId="4"/>
  </si>
  <si>
    <t>防</t>
    <rPh sb="0" eb="1">
      <t>ボウ</t>
    </rPh>
    <phoneticPr fontId="4"/>
  </si>
  <si>
    <t>内</t>
    <rPh sb="0" eb="1">
      <t>ナイ</t>
    </rPh>
    <phoneticPr fontId="4"/>
  </si>
  <si>
    <t>機</t>
    <rPh sb="0" eb="1">
      <t>キ</t>
    </rPh>
    <phoneticPr fontId="4"/>
  </si>
  <si>
    <t>絶</t>
    <rPh sb="0" eb="1">
      <t>ゼッ</t>
    </rPh>
    <phoneticPr fontId="4"/>
  </si>
  <si>
    <t>通</t>
    <rPh sb="0" eb="1">
      <t>ツウ</t>
    </rPh>
    <phoneticPr fontId="4"/>
  </si>
  <si>
    <t>園</t>
    <rPh sb="0" eb="1">
      <t>エン</t>
    </rPh>
    <phoneticPr fontId="4"/>
  </si>
  <si>
    <t>井</t>
    <rPh sb="0" eb="1">
      <t>イ</t>
    </rPh>
    <phoneticPr fontId="4"/>
  </si>
  <si>
    <t>具</t>
    <rPh sb="0" eb="1">
      <t>グ</t>
    </rPh>
    <phoneticPr fontId="4"/>
  </si>
  <si>
    <t>水</t>
    <rPh sb="0" eb="1">
      <t>ミズ</t>
    </rPh>
    <phoneticPr fontId="4"/>
  </si>
  <si>
    <t>消</t>
    <rPh sb="0" eb="1">
      <t>ショウ</t>
    </rPh>
    <phoneticPr fontId="4"/>
  </si>
  <si>
    <t>清</t>
    <rPh sb="0" eb="1">
      <t>キヨシ</t>
    </rPh>
    <phoneticPr fontId="4"/>
  </si>
  <si>
    <t>解</t>
    <rPh sb="0" eb="1">
      <t>カイ</t>
    </rPh>
    <phoneticPr fontId="4"/>
  </si>
  <si>
    <t>資格1</t>
    <rPh sb="0" eb="2">
      <t>シカク</t>
    </rPh>
    <phoneticPr fontId="4"/>
  </si>
  <si>
    <t>資格2</t>
    <rPh sb="0" eb="2">
      <t>シカク</t>
    </rPh>
    <phoneticPr fontId="4"/>
  </si>
  <si>
    <t>資格3</t>
    <rPh sb="0" eb="2">
      <t>シカク</t>
    </rPh>
    <phoneticPr fontId="4"/>
  </si>
  <si>
    <t>資格4</t>
    <rPh sb="0" eb="2">
      <t>シカク</t>
    </rPh>
    <phoneticPr fontId="4"/>
  </si>
  <si>
    <t>資格5</t>
    <rPh sb="0" eb="2">
      <t>シカク</t>
    </rPh>
    <phoneticPr fontId="4"/>
  </si>
  <si>
    <t>資格6</t>
    <rPh sb="0" eb="2">
      <t>シカク</t>
    </rPh>
    <phoneticPr fontId="4"/>
  </si>
  <si>
    <t>資格7</t>
    <rPh sb="0" eb="2">
      <t>シカク</t>
    </rPh>
    <phoneticPr fontId="4"/>
  </si>
  <si>
    <t>資格8</t>
    <rPh sb="0" eb="2">
      <t>シカク</t>
    </rPh>
    <phoneticPr fontId="4"/>
  </si>
  <si>
    <t>資格9</t>
    <rPh sb="0" eb="2">
      <t>シカク</t>
    </rPh>
    <phoneticPr fontId="4"/>
  </si>
  <si>
    <t>資格10</t>
    <rPh sb="0" eb="2">
      <t>シカク</t>
    </rPh>
    <phoneticPr fontId="4"/>
  </si>
  <si>
    <t>その他備考</t>
    <rPh sb="2" eb="3">
      <t>タ</t>
    </rPh>
    <rPh sb="3" eb="5">
      <t>ビコウ</t>
    </rPh>
    <phoneticPr fontId="4"/>
  </si>
  <si>
    <t>資格番号</t>
    <rPh sb="0" eb="2">
      <t>シカク</t>
    </rPh>
    <rPh sb="2" eb="4">
      <t>バンゴウ</t>
    </rPh>
    <phoneticPr fontId="4"/>
  </si>
  <si>
    <t>取得日</t>
    <rPh sb="0" eb="3">
      <t>シュトクビ</t>
    </rPh>
    <phoneticPr fontId="4"/>
  </si>
  <si>
    <t>交付番号</t>
    <rPh sb="0" eb="2">
      <t>コウフ</t>
    </rPh>
    <rPh sb="2" eb="4">
      <t>バンゴウ</t>
    </rPh>
    <phoneticPr fontId="4"/>
  </si>
  <si>
    <t>例)</t>
    <rPh sb="0" eb="1">
      <t>レイ</t>
    </rPh>
    <phoneticPr fontId="4"/>
  </si>
  <si>
    <t>00030999207</t>
    <phoneticPr fontId="4"/>
  </si>
  <si>
    <t>2022/10/10</t>
    <phoneticPr fontId="4"/>
  </si>
  <si>
    <t>職員情報入力シートを開き、職員情報を入力してください。</t>
    <rPh sb="0" eb="2">
      <t>ショクイン</t>
    </rPh>
    <rPh sb="2" eb="4">
      <t>ジョウホウ</t>
    </rPh>
    <rPh sb="4" eb="6">
      <t>ニュウリョク</t>
    </rPh>
    <rPh sb="10" eb="11">
      <t>ヒラ</t>
    </rPh>
    <rPh sb="13" eb="17">
      <t>ショクインジョウホウ</t>
    </rPh>
    <rPh sb="18" eb="20">
      <t>ニュウリョク</t>
    </rPh>
    <phoneticPr fontId="4"/>
  </si>
  <si>
    <t>着工年月日</t>
    <phoneticPr fontId="4"/>
  </si>
  <si>
    <t>完成(予定)年月日</t>
    <phoneticPr fontId="4"/>
  </si>
  <si>
    <t>例)2024/4/1、R6/4/1</t>
    <phoneticPr fontId="4"/>
  </si>
  <si>
    <t>例)2024/4/1</t>
    <phoneticPr fontId="4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</si>
  <si>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</si>
  <si>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>令和7・8年度において、美里町で行われる競争入札（見積含む）に参加及び契約締結に関する資格の審査を申請します。</t>
    <rPh sb="0" eb="2">
      <t>レイワ</t>
    </rPh>
    <rPh sb="5" eb="7">
      <t>ネンド</t>
    </rPh>
    <phoneticPr fontId="4"/>
  </si>
  <si>
    <t>山田 太郎</t>
    <rPh sb="0" eb="2">
      <t>ヤマダ</t>
    </rPh>
    <rPh sb="3" eb="5">
      <t>タロウ</t>
    </rPh>
    <phoneticPr fontId="4"/>
  </si>
  <si>
    <t>113</t>
  </si>
  <si>
    <t>66666</t>
  </si>
  <si>
    <t>Ver.7.0.1</t>
    <phoneticPr fontId="4"/>
  </si>
  <si>
    <t>本社(店)</t>
    <phoneticPr fontId="4"/>
  </si>
  <si>
    <t>徳島県徳島市川内町123番地の4</t>
  </si>
  <si>
    <t>ニホンケンセツカブシキガイシャ</t>
  </si>
  <si>
    <t>日本建設株式会社</t>
  </si>
  <si>
    <t>代表取締役</t>
  </si>
  <si>
    <t>サトウ　タロウ</t>
  </si>
  <si>
    <t>佐藤　太郎</t>
  </si>
  <si>
    <t>012-345-6789</t>
  </si>
  <si>
    <t>098-765-4321</t>
  </si>
  <si>
    <t>taro.satou@xxxxxx.jp</t>
  </si>
  <si>
    <t>一致する</t>
    <phoneticPr fontId="4"/>
  </si>
  <si>
    <t>総務課</t>
  </si>
  <si>
    <t>サトウ　ハナコ</t>
  </si>
  <si>
    <t>佐藤　花子</t>
  </si>
  <si>
    <t>012-345-6788</t>
  </si>
  <si>
    <t>098-765-4322</t>
  </si>
  <si>
    <t>hanako.satou@xxxxx.jp</t>
  </si>
  <si>
    <t>しない</t>
    <phoneticPr fontId="4"/>
  </si>
  <si>
    <t>00:国土交通大臣</t>
  </si>
  <si>
    <t>012345</t>
  </si>
  <si>
    <t>◎</t>
  </si>
  <si>
    <t>○</t>
  </si>
  <si>
    <t>建設　太郎</t>
  </si>
  <si>
    <t>職員　次郎</t>
  </si>
  <si>
    <t>00011223344</t>
  </si>
  <si>
    <t/>
  </si>
  <si>
    <t>職員　三郎</t>
  </si>
  <si>
    <t>00055667788</t>
  </si>
  <si>
    <t>55555</t>
  </si>
  <si>
    <t>職員　四郎</t>
  </si>
  <si>
    <t>256</t>
  </si>
  <si>
    <t>33333</t>
  </si>
  <si>
    <t>002</t>
  </si>
  <si>
    <t>職員　五郎</t>
  </si>
  <si>
    <t>職員　花子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</si>
</sst>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"/>
    <numFmt numFmtId="181" formatCode="#,##0_ ;[Red]\-#,##0\ "/>
    <numFmt numFmtId="182" formatCode="0_);[Red]\(0\)"/>
    <numFmt numFmtId="183" formatCode="0000000"/>
    <numFmt numFmtId="184" formatCode="#"/>
    <numFmt numFmtId="185" formatCode="&quot;Ver.&quot;@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0"/>
      <color rgb="FF0D0D0D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1A1A1A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49" fontId="17" fillId="2" borderId="9" xfId="1" applyNumberFormat="1" applyFont="1" applyFill="1" applyBorder="1" applyAlignment="1" applyProtection="1">
      <alignment horizontal="center" vertical="center"/>
      <protection locked="0"/>
    </xf>
    <xf numFmtId="49" fontId="17" fillId="2" borderId="13" xfId="1" applyNumberFormat="1" applyFont="1" applyFill="1" applyBorder="1" applyAlignment="1" applyProtection="1">
      <alignment horizontal="center" vertical="center"/>
      <protection locked="0"/>
    </xf>
    <xf numFmtId="49" fontId="17" fillId="2" borderId="16" xfId="1" applyNumberFormat="1" applyFont="1" applyFill="1" applyBorder="1" applyAlignment="1" applyProtection="1">
      <alignment horizontal="center" vertical="center"/>
      <protection locked="0"/>
    </xf>
    <xf numFmtId="49" fontId="17" fillId="2" borderId="33" xfId="1" applyNumberFormat="1" applyFont="1" applyFill="1" applyBorder="1" applyAlignment="1" applyProtection="1">
      <alignment horizontal="center" vertical="center"/>
      <protection locked="0"/>
    </xf>
    <xf numFmtId="49" fontId="17" fillId="2" borderId="31" xfId="1" applyNumberFormat="1" applyFont="1" applyFill="1" applyBorder="1" applyAlignment="1" applyProtection="1">
      <alignment horizontal="center" vertical="center"/>
      <protection locked="0"/>
    </xf>
    <xf numFmtId="49" fontId="17" fillId="2" borderId="32" xfId="1" applyNumberFormat="1" applyFont="1" applyFill="1" applyBorder="1" applyAlignment="1" applyProtection="1">
      <alignment horizontal="center" vertical="center"/>
      <protection locked="0"/>
    </xf>
    <xf numFmtId="49" fontId="17" fillId="2" borderId="40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22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25" xfId="2" applyNumberFormat="1" applyFont="1" applyFill="1" applyBorder="1" applyAlignment="1" applyProtection="1">
      <alignment horizontal="left" vertical="center" wrapText="1"/>
      <protection locked="0"/>
    </xf>
    <xf numFmtId="14" fontId="17" fillId="2" borderId="40" xfId="2" applyNumberFormat="1" applyFont="1" applyFill="1" applyBorder="1" applyAlignment="1" applyProtection="1">
      <alignment horizontal="left" vertical="center"/>
      <protection locked="0"/>
    </xf>
    <xf numFmtId="14" fontId="17" fillId="2" borderId="22" xfId="2" applyNumberFormat="1" applyFont="1" applyFill="1" applyBorder="1" applyAlignment="1" applyProtection="1">
      <alignment horizontal="left" vertical="center"/>
      <protection locked="0"/>
    </xf>
    <xf numFmtId="14" fontId="17" fillId="2" borderId="25" xfId="2" applyNumberFormat="1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38" fontId="17" fillId="2" borderId="7" xfId="2" applyNumberFormat="1" applyFont="1" applyFill="1" applyBorder="1" applyAlignment="1" applyProtection="1">
      <alignment horizontal="right" vertical="center"/>
      <protection locked="0"/>
    </xf>
    <xf numFmtId="38" fontId="17" fillId="2" borderId="39" xfId="2" applyNumberFormat="1" applyFont="1" applyFill="1" applyBorder="1" applyAlignment="1" applyProtection="1">
      <alignment horizontal="right" vertical="center"/>
      <protection locked="0"/>
    </xf>
    <xf numFmtId="38" fontId="17" fillId="2" borderId="38" xfId="2" applyNumberFormat="1" applyFont="1" applyFill="1" applyBorder="1" applyAlignment="1" applyProtection="1">
      <alignment horizontal="right" vertical="center"/>
      <protection locked="0"/>
    </xf>
    <xf numFmtId="38" fontId="17" fillId="2" borderId="27" xfId="2" applyNumberFormat="1" applyFont="1" applyFill="1" applyBorder="1" applyAlignment="1" applyProtection="1">
      <alignment horizontal="right" vertical="center"/>
      <protection locked="0"/>
    </xf>
    <xf numFmtId="38" fontId="17" fillId="2" borderId="16" xfId="2" applyNumberFormat="1" applyFont="1" applyFill="1" applyBorder="1" applyAlignment="1" applyProtection="1">
      <alignment horizontal="right" vertical="center"/>
      <protection locked="0"/>
    </xf>
    <xf numFmtId="38" fontId="17" fillId="2" borderId="32" xfId="2" applyNumberFormat="1" applyFont="1" applyFill="1" applyBorder="1" applyAlignment="1" applyProtection="1">
      <alignment horizontal="right" vertical="center"/>
      <protection locked="0"/>
    </xf>
    <xf numFmtId="38" fontId="17" fillId="2" borderId="40" xfId="2" applyNumberFormat="1" applyFont="1" applyFill="1" applyBorder="1" applyAlignment="1" applyProtection="1">
      <alignment horizontal="right" vertical="center"/>
      <protection locked="0"/>
    </xf>
    <xf numFmtId="38" fontId="17" fillId="2" borderId="22" xfId="2" applyNumberFormat="1" applyFont="1" applyFill="1" applyBorder="1" applyAlignment="1" applyProtection="1">
      <alignment horizontal="right" vertical="center"/>
      <protection locked="0"/>
    </xf>
    <xf numFmtId="38" fontId="17" fillId="2" borderId="25" xfId="2" applyNumberFormat="1" applyFont="1" applyFill="1" applyBorder="1" applyAlignment="1" applyProtection="1">
      <alignment horizontal="right" vertical="center"/>
      <protection locked="0"/>
    </xf>
    <xf numFmtId="49" fontId="17" fillId="2" borderId="31" xfId="0" applyNumberFormat="1" applyFont="1" applyFill="1" applyBorder="1" applyAlignment="1" applyProtection="1">
      <alignment horizontal="left" vertical="center"/>
      <protection locked="0"/>
    </xf>
    <xf numFmtId="14" fontId="17" fillId="2" borderId="13" xfId="0" applyNumberFormat="1" applyFont="1" applyFill="1" applyBorder="1" applyAlignment="1" applyProtection="1">
      <alignment horizontal="left" vertical="center"/>
      <protection locked="0"/>
    </xf>
    <xf numFmtId="49" fontId="17" fillId="2" borderId="3" xfId="0" applyNumberFormat="1" applyFont="1" applyFill="1" applyBorder="1" applyAlignment="1" applyProtection="1">
      <alignment horizontal="left" vertical="center"/>
      <protection locked="0"/>
    </xf>
    <xf numFmtId="14" fontId="17" fillId="2" borderId="31" xfId="0" applyNumberFormat="1" applyFont="1" applyFill="1" applyBorder="1" applyAlignment="1" applyProtection="1">
      <alignment horizontal="left" vertical="center"/>
      <protection locked="0"/>
    </xf>
    <xf numFmtId="38" fontId="17" fillId="2" borderId="51" xfId="0" applyNumberFormat="1" applyFont="1" applyFill="1" applyBorder="1" applyAlignment="1" applyProtection="1">
      <alignment horizontal="center" vertical="center"/>
      <protection locked="0"/>
    </xf>
    <xf numFmtId="38" fontId="17" fillId="2" borderId="22" xfId="0" applyNumberFormat="1" applyFont="1" applyFill="1" applyBorder="1" applyAlignment="1" applyProtection="1">
      <alignment horizontal="center" vertical="center"/>
      <protection locked="0"/>
    </xf>
    <xf numFmtId="38" fontId="17" fillId="2" borderId="52" xfId="0" applyNumberFormat="1" applyFont="1" applyFill="1" applyBorder="1" applyAlignment="1" applyProtection="1">
      <alignment horizontal="center" vertical="center"/>
      <protection locked="0"/>
    </xf>
    <xf numFmtId="49" fontId="17" fillId="2" borderId="21" xfId="0" applyNumberFormat="1" applyFont="1" applyFill="1" applyBorder="1" applyAlignment="1" applyProtection="1">
      <alignment horizontal="left" vertical="center"/>
      <protection locked="0"/>
    </xf>
    <xf numFmtId="14" fontId="17" fillId="2" borderId="22" xfId="0" applyNumberFormat="1" applyFont="1" applyFill="1" applyBorder="1" applyAlignment="1" applyProtection="1">
      <alignment horizontal="left" vertical="center"/>
      <protection locked="0"/>
    </xf>
    <xf numFmtId="49" fontId="17" fillId="2" borderId="52" xfId="0" applyNumberFormat="1" applyFont="1" applyFill="1" applyBorder="1" applyAlignment="1" applyProtection="1">
      <alignment horizontal="left" vertical="center"/>
      <protection locked="0"/>
    </xf>
    <xf numFmtId="49" fontId="17" fillId="2" borderId="13" xfId="0" applyNumberFormat="1" applyFont="1" applyFill="1" applyBorder="1" applyAlignment="1" applyProtection="1">
      <alignment horizontal="left" vertical="center"/>
      <protection locked="0"/>
    </xf>
    <xf numFmtId="14" fontId="17" fillId="2" borderId="38" xfId="0" applyNumberFormat="1" applyFont="1" applyFill="1" applyBorder="1" applyAlignment="1" applyProtection="1">
      <alignment horizontal="left" vertical="center"/>
      <protection locked="0"/>
    </xf>
    <xf numFmtId="49" fontId="17" fillId="2" borderId="53" xfId="0" applyNumberFormat="1" applyFont="1" applyFill="1" applyBorder="1" applyAlignment="1" applyProtection="1">
      <alignment horizontal="left" vertical="center"/>
      <protection locked="0"/>
    </xf>
    <xf numFmtId="14" fontId="17" fillId="2" borderId="54" xfId="0" applyNumberFormat="1" applyFont="1" applyFill="1" applyBorder="1" applyAlignment="1" applyProtection="1">
      <alignment horizontal="left" vertical="center"/>
      <protection locked="0"/>
    </xf>
    <xf numFmtId="38" fontId="17" fillId="2" borderId="55" xfId="0" applyNumberFormat="1" applyFont="1" applyFill="1" applyBorder="1" applyAlignment="1" applyProtection="1">
      <alignment horizontal="center" vertical="center"/>
      <protection locked="0"/>
    </xf>
    <xf numFmtId="38" fontId="17" fillId="2" borderId="56" xfId="0" applyNumberFormat="1" applyFont="1" applyFill="1" applyBorder="1" applyAlignment="1" applyProtection="1">
      <alignment horizontal="center" vertical="center"/>
      <protection locked="0"/>
    </xf>
    <xf numFmtId="38" fontId="17" fillId="2" borderId="57" xfId="0" applyNumberFormat="1" applyFont="1" applyFill="1" applyBorder="1" applyAlignment="1" applyProtection="1">
      <alignment horizontal="center" vertical="center"/>
      <protection locked="0"/>
    </xf>
    <xf numFmtId="49" fontId="17" fillId="2" borderId="58" xfId="0" applyNumberFormat="1" applyFont="1" applyFill="1" applyBorder="1" applyAlignment="1" applyProtection="1">
      <alignment horizontal="left" vertical="center"/>
      <protection locked="0"/>
    </xf>
    <xf numFmtId="14" fontId="17" fillId="2" borderId="56" xfId="0" applyNumberFormat="1" applyFont="1" applyFill="1" applyBorder="1" applyAlignment="1" applyProtection="1">
      <alignment horizontal="left" vertical="center"/>
      <protection locked="0"/>
    </xf>
    <xf numFmtId="49" fontId="17" fillId="2" borderId="57" xfId="0" applyNumberFormat="1" applyFont="1" applyFill="1" applyBorder="1" applyAlignment="1" applyProtection="1">
      <alignment horizontal="left" vertical="center"/>
      <protection locked="0"/>
    </xf>
    <xf numFmtId="49" fontId="17" fillId="2" borderId="12" xfId="0" applyNumberFormat="1" applyFont="1" applyFill="1" applyBorder="1" applyAlignment="1" applyProtection="1">
      <alignment horizontal="left" vertical="center"/>
      <protection locked="0"/>
    </xf>
    <xf numFmtId="49" fontId="17" fillId="2" borderId="16" xfId="0" applyNumberFormat="1" applyFont="1" applyFill="1" applyBorder="1" applyAlignment="1" applyProtection="1">
      <alignment horizontal="left" vertical="center"/>
      <protection locked="0"/>
    </xf>
    <xf numFmtId="49" fontId="17" fillId="2" borderId="15" xfId="0" applyNumberFormat="1" applyFont="1" applyFill="1" applyBorder="1" applyAlignment="1" applyProtection="1">
      <alignment horizontal="left" vertical="center"/>
      <protection locked="0"/>
    </xf>
    <xf numFmtId="14" fontId="17" fillId="2" borderId="32" xfId="0" applyNumberFormat="1" applyFont="1" applyFill="1" applyBorder="1" applyAlignment="1" applyProtection="1">
      <alignment horizontal="left" vertical="center"/>
      <protection locked="0"/>
    </xf>
    <xf numFmtId="38" fontId="17" fillId="2" borderId="59" xfId="0" applyNumberFormat="1" applyFont="1" applyFill="1" applyBorder="1" applyAlignment="1" applyProtection="1">
      <alignment horizontal="center" vertical="center"/>
      <protection locked="0"/>
    </xf>
    <xf numFmtId="38" fontId="17" fillId="2" borderId="25" xfId="0" applyNumberFormat="1" applyFont="1" applyFill="1" applyBorder="1" applyAlignment="1" applyProtection="1">
      <alignment horizontal="center" vertical="center"/>
      <protection locked="0"/>
    </xf>
    <xf numFmtId="38" fontId="17" fillId="2" borderId="60" xfId="0" applyNumberFormat="1" applyFont="1" applyFill="1" applyBorder="1" applyAlignment="1" applyProtection="1">
      <alignment horizontal="center" vertical="center"/>
      <protection locked="0"/>
    </xf>
    <xf numFmtId="49" fontId="17" fillId="2" borderId="24" xfId="0" applyNumberFormat="1" applyFont="1" applyFill="1" applyBorder="1" applyAlignment="1" applyProtection="1">
      <alignment horizontal="left" vertical="center"/>
      <protection locked="0"/>
    </xf>
    <xf numFmtId="14" fontId="17" fillId="2" borderId="25" xfId="0" applyNumberFormat="1" applyFont="1" applyFill="1" applyBorder="1" applyAlignment="1" applyProtection="1">
      <alignment horizontal="left" vertical="center"/>
      <protection locked="0"/>
    </xf>
    <xf numFmtId="49" fontId="17" fillId="2" borderId="60" xfId="0" applyNumberFormat="1" applyFont="1" applyFill="1" applyBorder="1" applyAlignment="1" applyProtection="1">
      <alignment horizontal="left" vertical="center"/>
      <protection locked="0"/>
    </xf>
    <xf numFmtId="49" fontId="17" fillId="2" borderId="14" xfId="0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 applyAlignment="1">
      <alignment vertical="center" wrapText="1"/>
    </xf>
    <xf numFmtId="0" fontId="19" fillId="0" borderId="0" xfId="2" applyFont="1">
      <alignment vertical="center"/>
    </xf>
    <xf numFmtId="14" fontId="19" fillId="0" borderId="0" xfId="2" applyNumberFormat="1" applyFont="1" applyAlignment="1">
      <alignment horizontal="left" vertical="center"/>
    </xf>
    <xf numFmtId="177" fontId="6" fillId="0" borderId="0" xfId="1" applyNumberFormat="1" applyFont="1" applyAlignment="1">
      <alignment vertical="top"/>
    </xf>
    <xf numFmtId="0" fontId="3" fillId="0" borderId="0" xfId="2" applyFont="1" applyAlignment="1">
      <alignment vertical="center" wrapText="1"/>
    </xf>
    <xf numFmtId="0" fontId="3" fillId="0" borderId="0" xfId="6" applyFont="1">
      <alignment vertical="center"/>
    </xf>
    <xf numFmtId="0" fontId="11" fillId="0" borderId="0" xfId="2" applyFont="1">
      <alignment vertical="center"/>
    </xf>
    <xf numFmtId="0" fontId="3" fillId="0" borderId="0" xfId="2" applyFont="1">
      <alignment vertical="center"/>
    </xf>
    <xf numFmtId="0" fontId="3" fillId="0" borderId="0" xfId="1" applyFont="1">
      <alignment vertical="center"/>
    </xf>
    <xf numFmtId="0" fontId="3" fillId="3" borderId="6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 wrapText="1"/>
    </xf>
    <xf numFmtId="0" fontId="3" fillId="3" borderId="9" xfId="2" applyFont="1" applyFill="1" applyBorder="1" applyAlignment="1">
      <alignment vertical="center" wrapText="1"/>
    </xf>
    <xf numFmtId="49" fontId="3" fillId="0" borderId="0" xfId="1" applyNumberFormat="1" applyFont="1">
      <alignment vertical="center"/>
    </xf>
    <xf numFmtId="0" fontId="3" fillId="3" borderId="10" xfId="2" applyFont="1" applyFill="1" applyBorder="1">
      <alignment vertical="center"/>
    </xf>
    <xf numFmtId="0" fontId="3" fillId="3" borderId="0" xfId="2" applyFont="1" applyFill="1">
      <alignment vertical="center"/>
    </xf>
    <xf numFmtId="0" fontId="3" fillId="3" borderId="11" xfId="2" applyFont="1" applyFill="1" applyBorder="1">
      <alignment vertical="center"/>
    </xf>
    <xf numFmtId="0" fontId="3" fillId="3" borderId="8" xfId="2" applyFont="1" applyFill="1" applyBorder="1">
      <alignment vertical="center"/>
    </xf>
    <xf numFmtId="0" fontId="3" fillId="3" borderId="4" xfId="2" applyFont="1" applyFill="1" applyBorder="1">
      <alignment vertical="center"/>
    </xf>
    <xf numFmtId="0" fontId="3" fillId="3" borderId="5" xfId="2" applyFont="1" applyFill="1" applyBorder="1">
      <alignment vertical="center"/>
    </xf>
    <xf numFmtId="0" fontId="13" fillId="0" borderId="8" xfId="0" applyFont="1" applyBorder="1">
      <alignment vertical="center"/>
    </xf>
    <xf numFmtId="0" fontId="3" fillId="0" borderId="4" xfId="2" applyFont="1" applyBorder="1">
      <alignment vertical="center"/>
    </xf>
    <xf numFmtId="0" fontId="13" fillId="0" borderId="10" xfId="0" applyFont="1" applyBorder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178" fontId="3" fillId="0" borderId="10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14" fillId="0" borderId="0" xfId="0" applyFont="1" applyAlignment="1">
      <alignment horizontal="right" vertical="top"/>
    </xf>
    <xf numFmtId="0" fontId="20" fillId="0" borderId="0" xfId="0" applyFont="1" applyAlignment="1">
      <alignment vertical="top"/>
    </xf>
    <xf numFmtId="0" fontId="3" fillId="0" borderId="10" xfId="0" applyFont="1" applyBorder="1">
      <alignment vertical="center"/>
    </xf>
    <xf numFmtId="0" fontId="12" fillId="0" borderId="11" xfId="0" applyFont="1" applyBorder="1" applyAlignment="1">
      <alignment vertical="top" wrapText="1"/>
    </xf>
    <xf numFmtId="49" fontId="14" fillId="0" borderId="0" xfId="0" applyNumberFormat="1" applyFont="1" applyAlignment="1">
      <alignment horizontal="right" vertical="top"/>
    </xf>
    <xf numFmtId="0" fontId="12" fillId="0" borderId="11" xfId="0" applyFont="1" applyBorder="1" applyAlignment="1">
      <alignment vertical="top"/>
    </xf>
    <xf numFmtId="179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top" wrapText="1"/>
    </xf>
    <xf numFmtId="49" fontId="3" fillId="0" borderId="0" xfId="0" applyNumberFormat="1" applyFont="1">
      <alignment vertical="center"/>
    </xf>
    <xf numFmtId="0" fontId="21" fillId="0" borderId="0" xfId="0" applyFont="1" applyAlignment="1">
      <alignment vertical="top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12" fillId="0" borderId="4" xfId="0" applyFont="1" applyBorder="1" applyAlignment="1">
      <alignment vertical="top"/>
    </xf>
    <xf numFmtId="0" fontId="3" fillId="0" borderId="5" xfId="0" applyFont="1" applyBorder="1">
      <alignment vertical="center"/>
    </xf>
    <xf numFmtId="49" fontId="12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49" fontId="3" fillId="0" borderId="0" xfId="2" applyNumberFormat="1" applyFont="1">
      <alignment vertical="center"/>
    </xf>
    <xf numFmtId="0" fontId="14" fillId="0" borderId="0" xfId="0" applyFont="1">
      <alignment vertical="center"/>
    </xf>
    <xf numFmtId="179" fontId="3" fillId="0" borderId="7" xfId="0" applyNumberFormat="1" applyFont="1" applyBorder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/>
    </xf>
    <xf numFmtId="176" fontId="14" fillId="0" borderId="0" xfId="0" applyNumberFormat="1" applyFont="1" applyAlignment="1">
      <alignment horizontal="right" vertical="top"/>
    </xf>
    <xf numFmtId="0" fontId="16" fillId="0" borderId="0" xfId="1" applyFont="1">
      <alignment vertical="center"/>
    </xf>
    <xf numFmtId="0" fontId="16" fillId="0" borderId="10" xfId="0" applyFont="1" applyBorder="1">
      <alignment vertical="center"/>
    </xf>
    <xf numFmtId="0" fontId="16" fillId="0" borderId="0" xfId="0" applyFont="1">
      <alignment vertical="center"/>
    </xf>
    <xf numFmtId="0" fontId="16" fillId="0" borderId="11" xfId="0" applyFont="1" applyBorder="1">
      <alignment vertical="center"/>
    </xf>
    <xf numFmtId="0" fontId="16" fillId="0" borderId="0" xfId="2" applyFont="1">
      <alignment vertical="center"/>
    </xf>
    <xf numFmtId="49" fontId="12" fillId="0" borderId="4" xfId="0" applyNumberFormat="1" applyFont="1" applyBorder="1" applyAlignment="1">
      <alignment vertical="top"/>
    </xf>
    <xf numFmtId="0" fontId="15" fillId="0" borderId="10" xfId="0" applyFont="1" applyBorder="1">
      <alignment vertical="center"/>
    </xf>
    <xf numFmtId="0" fontId="15" fillId="0" borderId="0" xfId="0" applyFont="1">
      <alignment vertical="center"/>
    </xf>
    <xf numFmtId="49" fontId="3" fillId="0" borderId="7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top"/>
    </xf>
    <xf numFmtId="182" fontId="3" fillId="0" borderId="0" xfId="1" applyNumberFormat="1" applyFont="1">
      <alignment vertical="center"/>
    </xf>
    <xf numFmtId="0" fontId="20" fillId="0" borderId="0" xfId="0" applyFont="1">
      <alignment vertical="center"/>
    </xf>
    <xf numFmtId="181" fontId="3" fillId="0" borderId="0" xfId="0" applyNumberFormat="1" applyFont="1">
      <alignment vertical="center"/>
    </xf>
    <xf numFmtId="181" fontId="12" fillId="0" borderId="0" xfId="0" applyNumberFormat="1" applyFont="1" applyAlignment="1">
      <alignment vertical="top"/>
    </xf>
    <xf numFmtId="0" fontId="3" fillId="0" borderId="8" xfId="2" applyFont="1" applyBorder="1">
      <alignment vertical="center"/>
    </xf>
    <xf numFmtId="0" fontId="13" fillId="0" borderId="10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3" fillId="0" borderId="9" xfId="2" applyFont="1" applyBorder="1">
      <alignment vertical="center"/>
    </xf>
    <xf numFmtId="0" fontId="3" fillId="0" borderId="10" xfId="2" applyFont="1" applyBorder="1">
      <alignment vertical="center"/>
    </xf>
    <xf numFmtId="180" fontId="14" fillId="0" borderId="0" xfId="0" applyNumberFormat="1" applyFont="1" applyAlignment="1">
      <alignment vertical="top"/>
    </xf>
    <xf numFmtId="176" fontId="14" fillId="0" borderId="0" xfId="0" applyNumberFormat="1" applyFont="1" applyAlignment="1">
      <alignment vertical="top"/>
    </xf>
    <xf numFmtId="0" fontId="14" fillId="0" borderId="11" xfId="0" applyFont="1" applyBorder="1" applyAlignment="1">
      <alignment vertical="top"/>
    </xf>
    <xf numFmtId="180" fontId="3" fillId="0" borderId="0" xfId="1" applyNumberFormat="1" applyFont="1">
      <alignment vertical="center"/>
    </xf>
    <xf numFmtId="181" fontId="3" fillId="0" borderId="0" xfId="1" applyNumberFormat="1" applyFont="1" applyAlignment="1">
      <alignment horizontal="right" vertical="center"/>
    </xf>
    <xf numFmtId="180" fontId="3" fillId="0" borderId="0" xfId="1" applyNumberFormat="1" applyFont="1" applyAlignment="1">
      <alignment horizontal="right" vertical="center"/>
    </xf>
    <xf numFmtId="181" fontId="3" fillId="0" borderId="11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80" fontId="14" fillId="0" borderId="0" xfId="0" applyNumberFormat="1" applyFont="1" applyAlignment="1">
      <alignment horizontal="right" vertical="top"/>
    </xf>
    <xf numFmtId="0" fontId="3" fillId="0" borderId="11" xfId="2" applyFont="1" applyBorder="1">
      <alignment vertical="center"/>
    </xf>
    <xf numFmtId="0" fontId="3" fillId="0" borderId="30" xfId="2" applyFont="1" applyBorder="1" applyAlignment="1">
      <alignment horizontal="left" vertical="center" wrapText="1"/>
    </xf>
    <xf numFmtId="38" fontId="3" fillId="0" borderId="19" xfId="2" applyNumberFormat="1" applyFont="1" applyBorder="1" applyAlignment="1">
      <alignment horizontal="right" vertical="center"/>
    </xf>
    <xf numFmtId="38" fontId="3" fillId="0" borderId="31" xfId="2" applyNumberFormat="1" applyFont="1" applyBorder="1" applyAlignment="1">
      <alignment horizontal="right" vertical="center"/>
    </xf>
    <xf numFmtId="38" fontId="3" fillId="0" borderId="18" xfId="2" applyNumberFormat="1" applyFont="1" applyBorder="1" applyAlignment="1">
      <alignment horizontal="right" vertical="center"/>
    </xf>
    <xf numFmtId="180" fontId="12" fillId="0" borderId="4" xfId="0" applyNumberFormat="1" applyFont="1" applyBorder="1" applyAlignment="1">
      <alignment vertical="top"/>
    </xf>
    <xf numFmtId="0" fontId="12" fillId="0" borderId="5" xfId="0" applyFont="1" applyBorder="1" applyAlignment="1">
      <alignment vertical="top"/>
    </xf>
    <xf numFmtId="180" fontId="12" fillId="0" borderId="0" xfId="0" applyNumberFormat="1" applyFont="1" applyAlignment="1">
      <alignment vertical="top"/>
    </xf>
    <xf numFmtId="176" fontId="3" fillId="0" borderId="0" xfId="2" applyNumberFormat="1" applyFont="1">
      <alignment vertical="center"/>
    </xf>
    <xf numFmtId="181" fontId="3" fillId="0" borderId="0" xfId="2" applyNumberFormat="1" applyFont="1">
      <alignment vertical="center"/>
    </xf>
    <xf numFmtId="180" fontId="3" fillId="0" borderId="0" xfId="2" applyNumberFormat="1" applyFont="1">
      <alignment vertical="center"/>
    </xf>
    <xf numFmtId="176" fontId="3" fillId="0" borderId="7" xfId="0" applyNumberFormat="1" applyFont="1" applyBorder="1">
      <alignment vertical="center"/>
    </xf>
    <xf numFmtId="181" fontId="3" fillId="0" borderId="7" xfId="0" applyNumberFormat="1" applyFont="1" applyBorder="1">
      <alignment vertical="center"/>
    </xf>
    <xf numFmtId="180" fontId="3" fillId="0" borderId="7" xfId="0" applyNumberFormat="1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14" fillId="0" borderId="10" xfId="2" applyFont="1" applyBorder="1" applyAlignment="1">
      <alignment horizontal="left" vertical="center" wrapText="1"/>
    </xf>
    <xf numFmtId="0" fontId="17" fillId="0" borderId="11" xfId="2" applyFont="1" applyBorder="1" applyAlignment="1">
      <alignment vertical="center" wrapText="1"/>
    </xf>
    <xf numFmtId="0" fontId="17" fillId="0" borderId="17" xfId="2" applyFont="1" applyBorder="1" applyAlignment="1">
      <alignment horizontal="center" vertical="center" wrapText="1"/>
    </xf>
    <xf numFmtId="0" fontId="14" fillId="0" borderId="0" xfId="2" applyFont="1" applyAlignment="1">
      <alignment horizontal="left" vertical="center" wrapText="1"/>
    </xf>
    <xf numFmtId="178" fontId="3" fillId="0" borderId="1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17" fillId="0" borderId="0" xfId="1" applyFont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1" xfId="1" applyFont="1" applyBorder="1">
      <alignment vertical="center"/>
    </xf>
    <xf numFmtId="0" fontId="17" fillId="0" borderId="34" xfId="2" applyFont="1" applyBorder="1" applyAlignment="1">
      <alignment horizontal="left" vertical="center" wrapText="1"/>
    </xf>
    <xf numFmtId="178" fontId="3" fillId="0" borderId="20" xfId="0" applyNumberFormat="1" applyFont="1" applyBorder="1">
      <alignment vertical="center"/>
    </xf>
    <xf numFmtId="0" fontId="17" fillId="0" borderId="42" xfId="2" applyFont="1" applyBorder="1">
      <alignment vertical="center"/>
    </xf>
    <xf numFmtId="0" fontId="17" fillId="0" borderId="1" xfId="2" applyFont="1" applyBorder="1">
      <alignment vertical="center"/>
    </xf>
    <xf numFmtId="0" fontId="17" fillId="0" borderId="2" xfId="2" applyFont="1" applyBorder="1">
      <alignment vertical="center"/>
    </xf>
    <xf numFmtId="178" fontId="3" fillId="0" borderId="21" xfId="0" applyNumberFormat="1" applyFont="1" applyBorder="1">
      <alignment vertical="center"/>
    </xf>
    <xf numFmtId="0" fontId="17" fillId="0" borderId="23" xfId="2" applyFont="1" applyBorder="1">
      <alignment vertical="center"/>
    </xf>
    <xf numFmtId="0" fontId="17" fillId="0" borderId="12" xfId="2" applyFont="1" applyBorder="1">
      <alignment vertical="center"/>
    </xf>
    <xf numFmtId="0" fontId="17" fillId="0" borderId="13" xfId="2" applyFont="1" applyBorder="1">
      <alignment vertical="center"/>
    </xf>
    <xf numFmtId="178" fontId="3" fillId="0" borderId="24" xfId="0" applyNumberFormat="1" applyFont="1" applyBorder="1">
      <alignment vertical="center"/>
    </xf>
    <xf numFmtId="0" fontId="17" fillId="0" borderId="26" xfId="2" applyFont="1" applyBorder="1">
      <alignment vertical="center"/>
    </xf>
    <xf numFmtId="0" fontId="17" fillId="0" borderId="14" xfId="2" applyFont="1" applyBorder="1">
      <alignment vertical="center"/>
    </xf>
    <xf numFmtId="0" fontId="17" fillId="0" borderId="16" xfId="2" applyFont="1" applyBorder="1">
      <alignment vertical="center"/>
    </xf>
    <xf numFmtId="0" fontId="3" fillId="0" borderId="5" xfId="2" applyFont="1" applyBorder="1">
      <alignment vertical="center"/>
    </xf>
    <xf numFmtId="176" fontId="3" fillId="0" borderId="0" xfId="0" applyNumberFormat="1" applyFont="1">
      <alignment vertical="center"/>
    </xf>
    <xf numFmtId="180" fontId="3" fillId="0" borderId="0" xfId="0" applyNumberFormat="1" applyFont="1">
      <alignment vertical="center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center" vertical="center" wrapText="1"/>
    </xf>
    <xf numFmtId="0" fontId="3" fillId="0" borderId="0" xfId="1" applyFont="1" applyAlignment="1">
      <alignment vertical="top"/>
    </xf>
    <xf numFmtId="0" fontId="3" fillId="0" borderId="11" xfId="2" applyFont="1" applyBorder="1" applyAlignment="1">
      <alignment vertical="top"/>
    </xf>
    <xf numFmtId="0" fontId="3" fillId="0" borderId="0" xfId="2" applyFont="1" applyAlignment="1">
      <alignment vertical="top"/>
    </xf>
    <xf numFmtId="0" fontId="25" fillId="0" borderId="0" xfId="2" applyFont="1" applyAlignment="1">
      <alignment vertical="top"/>
    </xf>
    <xf numFmtId="0" fontId="3" fillId="0" borderId="7" xfId="2" applyFont="1" applyBorder="1">
      <alignment vertical="center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49" fontId="3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vertical="top"/>
    </xf>
    <xf numFmtId="49" fontId="3" fillId="0" borderId="0" xfId="0" applyNumberFormat="1" applyFont="1" applyAlignment="1">
      <alignment vertical="top"/>
    </xf>
    <xf numFmtId="0" fontId="19" fillId="0" borderId="0" xfId="0" applyFont="1">
      <alignment vertical="center"/>
    </xf>
    <xf numFmtId="177" fontId="3" fillId="0" borderId="0" xfId="1" applyNumberFormat="1" applyFont="1" applyAlignment="1">
      <alignment vertical="top" wrapText="1"/>
    </xf>
    <xf numFmtId="177" fontId="6" fillId="0" borderId="0" xfId="1" applyNumberFormat="1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7" fillId="3" borderId="28" xfId="0" applyFont="1" applyFill="1" applyBorder="1" applyAlignment="1">
      <alignment horizontal="left" vertical="center" wrapText="1"/>
    </xf>
    <xf numFmtId="0" fontId="17" fillId="3" borderId="37" xfId="0" applyFont="1" applyFill="1" applyBorder="1" applyAlignment="1">
      <alignment horizontal="left" vertical="center"/>
    </xf>
    <xf numFmtId="0" fontId="17" fillId="3" borderId="35" xfId="0" applyFont="1" applyFill="1" applyBorder="1" applyAlignment="1">
      <alignment horizontal="left" vertical="center"/>
    </xf>
    <xf numFmtId="0" fontId="17" fillId="3" borderId="43" xfId="0" applyFont="1" applyFill="1" applyBorder="1" applyAlignment="1">
      <alignment horizontal="left" vertical="center" wrapText="1"/>
    </xf>
    <xf numFmtId="0" fontId="17" fillId="3" borderId="34" xfId="0" applyFont="1" applyFill="1" applyBorder="1" applyAlignment="1">
      <alignment horizontal="left" vertical="center"/>
    </xf>
    <xf numFmtId="0" fontId="17" fillId="3" borderId="30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/>
    </xf>
    <xf numFmtId="0" fontId="17" fillId="3" borderId="29" xfId="0" applyFont="1" applyFill="1" applyBorder="1" applyAlignment="1">
      <alignment horizontal="left" vertical="center" wrapText="1"/>
    </xf>
    <xf numFmtId="0" fontId="3" fillId="5" borderId="39" xfId="0" applyFont="1" applyFill="1" applyBorder="1">
      <alignment vertical="center"/>
    </xf>
    <xf numFmtId="14" fontId="3" fillId="5" borderId="44" xfId="0" applyNumberFormat="1" applyFont="1" applyFill="1" applyBorder="1" applyAlignment="1">
      <alignment horizontal="left" vertical="center"/>
    </xf>
    <xf numFmtId="49" fontId="3" fillId="5" borderId="45" xfId="0" applyNumberFormat="1" applyFont="1" applyFill="1" applyBorder="1" applyAlignment="1">
      <alignment horizontal="left" vertical="center"/>
    </xf>
    <xf numFmtId="14" fontId="3" fillId="5" borderId="39" xfId="0" applyNumberFormat="1" applyFont="1" applyFill="1" applyBorder="1" applyAlignment="1">
      <alignment horizontal="left" vertical="center"/>
    </xf>
    <xf numFmtId="184" fontId="3" fillId="5" borderId="46" xfId="0" applyNumberFormat="1" applyFont="1" applyFill="1" applyBorder="1" applyAlignment="1">
      <alignment horizontal="center" vertical="center"/>
    </xf>
    <xf numFmtId="184" fontId="3" fillId="5" borderId="40" xfId="0" applyNumberFormat="1" applyFont="1" applyFill="1" applyBorder="1" applyAlignment="1">
      <alignment horizontal="center" vertical="center"/>
    </xf>
    <xf numFmtId="184" fontId="3" fillId="5" borderId="47" xfId="0" applyNumberFormat="1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horizontal="left" vertical="center"/>
    </xf>
    <xf numFmtId="14" fontId="3" fillId="5" borderId="49" xfId="0" applyNumberFormat="1" applyFont="1" applyFill="1" applyBorder="1" applyAlignment="1">
      <alignment horizontal="left" vertical="center"/>
    </xf>
    <xf numFmtId="0" fontId="3" fillId="5" borderId="50" xfId="0" applyFont="1" applyFill="1" applyBorder="1" applyAlignment="1">
      <alignment horizontal="left" vertical="center"/>
    </xf>
    <xf numFmtId="0" fontId="3" fillId="5" borderId="46" xfId="0" applyFont="1" applyFill="1" applyBorder="1" applyAlignment="1">
      <alignment horizontal="left" vertical="center"/>
    </xf>
    <xf numFmtId="14" fontId="3" fillId="5" borderId="40" xfId="0" applyNumberFormat="1" applyFont="1" applyFill="1" applyBorder="1" applyAlignment="1">
      <alignment horizontal="left" vertical="center"/>
    </xf>
    <xf numFmtId="0" fontId="3" fillId="5" borderId="49" xfId="0" applyFont="1" applyFill="1" applyBorder="1" applyAlignment="1">
      <alignment horizontal="left" vertical="center"/>
    </xf>
    <xf numFmtId="0" fontId="3" fillId="5" borderId="47" xfId="0" applyFont="1" applyFill="1" applyBorder="1" applyAlignment="1">
      <alignment horizontal="left" vertical="center"/>
    </xf>
    <xf numFmtId="0" fontId="3" fillId="5" borderId="44" xfId="0" applyFont="1" applyFill="1" applyBorder="1" applyAlignment="1">
      <alignment horizontal="left" vertical="center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3" fillId="4" borderId="0" xfId="0" applyFont="1" applyFill="1">
      <alignment vertical="center"/>
    </xf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right" vertical="top" wrapText="1"/>
    </xf>
    <xf numFmtId="0" fontId="13" fillId="0" borderId="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38" fontId="17" fillId="2" borderId="3" xfId="2" applyNumberFormat="1" applyFont="1" applyFill="1" applyBorder="1" applyAlignment="1" applyProtection="1">
      <alignment horizontal="right" vertical="center" wrapText="1"/>
      <protection locked="0"/>
    </xf>
    <xf numFmtId="0" fontId="17" fillId="2" borderId="12" xfId="2" applyFont="1" applyFill="1" applyBorder="1" applyAlignment="1" applyProtection="1">
      <alignment horizontal="right" vertical="center" wrapText="1"/>
      <protection locked="0"/>
    </xf>
    <xf numFmtId="0" fontId="17" fillId="2" borderId="21" xfId="2" applyFont="1" applyFill="1" applyBorder="1" applyAlignment="1" applyProtection="1">
      <alignment horizontal="right" vertical="center" wrapText="1"/>
      <protection locked="0"/>
    </xf>
    <xf numFmtId="0" fontId="3" fillId="0" borderId="14" xfId="0" applyFont="1" applyBorder="1">
      <alignment vertical="center"/>
    </xf>
    <xf numFmtId="0" fontId="3" fillId="0" borderId="16" xfId="0" applyFont="1" applyBorder="1">
      <alignment vertical="center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181" fontId="3" fillId="0" borderId="28" xfId="1" applyNumberFormat="1" applyFont="1" applyBorder="1">
      <alignment vertical="center"/>
    </xf>
    <xf numFmtId="181" fontId="3" fillId="0" borderId="29" xfId="1" applyNumberFormat="1" applyFont="1" applyBorder="1">
      <alignment vertical="center"/>
    </xf>
    <xf numFmtId="181" fontId="3" fillId="0" borderId="30" xfId="1" applyNumberFormat="1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0" fontId="3" fillId="0" borderId="12" xfId="2" applyFont="1" applyBorder="1">
      <alignment vertical="center"/>
    </xf>
    <xf numFmtId="0" fontId="3" fillId="0" borderId="13" xfId="2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49" fontId="17" fillId="2" borderId="23" xfId="2" applyNumberFormat="1" applyFont="1" applyFill="1" applyBorder="1" applyAlignment="1" applyProtection="1">
      <alignment horizontal="left" vertical="center"/>
      <protection locked="0"/>
    </xf>
    <xf numFmtId="0" fontId="17" fillId="2" borderId="12" xfId="2" applyFont="1" applyFill="1" applyBorder="1" applyAlignment="1" applyProtection="1">
      <alignment horizontal="left" vertical="center"/>
      <protection locked="0"/>
    </xf>
    <xf numFmtId="0" fontId="17" fillId="2" borderId="13" xfId="2" applyFont="1" applyFill="1" applyBorder="1" applyAlignment="1" applyProtection="1">
      <alignment horizontal="left" vertical="center"/>
      <protection locked="0"/>
    </xf>
    <xf numFmtId="0" fontId="17" fillId="0" borderId="36" xfId="2" applyFont="1" applyBorder="1" applyAlignment="1">
      <alignment horizontal="left" vertical="center" wrapText="1"/>
    </xf>
    <xf numFmtId="0" fontId="17" fillId="0" borderId="34" xfId="2" applyFont="1" applyBorder="1" applyAlignment="1">
      <alignment horizontal="left" vertical="center" wrapText="1"/>
    </xf>
    <xf numFmtId="38" fontId="17" fillId="2" borderId="41" xfId="2" applyNumberFormat="1" applyFont="1" applyFill="1" applyBorder="1" applyAlignment="1" applyProtection="1">
      <alignment horizontal="right" vertical="center" wrapText="1"/>
      <protection locked="0"/>
    </xf>
    <xf numFmtId="0" fontId="17" fillId="2" borderId="1" xfId="2" applyFont="1" applyFill="1" applyBorder="1" applyAlignment="1" applyProtection="1">
      <alignment horizontal="right" vertical="center" wrapText="1"/>
      <protection locked="0"/>
    </xf>
    <xf numFmtId="0" fontId="17" fillId="2" borderId="20" xfId="2" applyFont="1" applyFill="1" applyBorder="1" applyAlignment="1" applyProtection="1">
      <alignment horizontal="right" vertical="center" wrapText="1"/>
      <protection locked="0"/>
    </xf>
    <xf numFmtId="49" fontId="17" fillId="2" borderId="42" xfId="2" applyNumberFormat="1" applyFont="1" applyFill="1" applyBorder="1" applyAlignment="1" applyProtection="1">
      <alignment horizontal="left" vertical="center"/>
      <protection locked="0"/>
    </xf>
    <xf numFmtId="0" fontId="17" fillId="2" borderId="1" xfId="2" applyFont="1" applyFill="1" applyBorder="1" applyAlignment="1" applyProtection="1">
      <alignment horizontal="left" vertical="center"/>
      <protection locked="0"/>
    </xf>
    <xf numFmtId="0" fontId="17" fillId="2" borderId="2" xfId="2" applyFont="1" applyFill="1" applyBorder="1" applyAlignment="1" applyProtection="1">
      <alignment horizontal="left" vertical="center"/>
      <protection locked="0"/>
    </xf>
    <xf numFmtId="38" fontId="17" fillId="2" borderId="0" xfId="0" applyNumberFormat="1" applyFont="1" applyFill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top" wrapText="1"/>
    </xf>
    <xf numFmtId="0" fontId="3" fillId="0" borderId="19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181" fontId="3" fillId="0" borderId="6" xfId="1" applyNumberFormat="1" applyFont="1" applyBorder="1" applyAlignment="1">
      <alignment horizontal="left" vertical="center"/>
    </xf>
    <xf numFmtId="181" fontId="3" fillId="0" borderId="7" xfId="1" applyNumberFormat="1" applyFont="1" applyBorder="1" applyAlignment="1">
      <alignment horizontal="left" vertical="center"/>
    </xf>
    <xf numFmtId="181" fontId="3" fillId="0" borderId="9" xfId="1" applyNumberFormat="1" applyFont="1" applyBorder="1" applyAlignment="1">
      <alignment horizontal="left" vertical="center"/>
    </xf>
    <xf numFmtId="181" fontId="3" fillId="0" borderId="8" xfId="1" applyNumberFormat="1" applyFont="1" applyBorder="1" applyAlignment="1">
      <alignment horizontal="left" vertical="center"/>
    </xf>
    <xf numFmtId="181" fontId="3" fillId="0" borderId="4" xfId="1" applyNumberFormat="1" applyFont="1" applyBorder="1" applyAlignment="1">
      <alignment horizontal="left" vertical="center"/>
    </xf>
    <xf numFmtId="181" fontId="3" fillId="0" borderId="5" xfId="1" applyNumberFormat="1" applyFont="1" applyBorder="1" applyAlignment="1">
      <alignment horizontal="left" vertical="center"/>
    </xf>
    <xf numFmtId="181" fontId="3" fillId="0" borderId="28" xfId="1" applyNumberFormat="1" applyFont="1" applyBorder="1" applyAlignment="1">
      <alignment horizontal="left" vertical="center" wrapText="1"/>
    </xf>
    <xf numFmtId="181" fontId="3" fillId="0" borderId="29" xfId="1" applyNumberFormat="1" applyFont="1" applyBorder="1" applyAlignment="1">
      <alignment horizontal="left" vertical="center" wrapText="1"/>
    </xf>
    <xf numFmtId="181" fontId="3" fillId="0" borderId="36" xfId="1" applyNumberFormat="1" applyFont="1" applyBorder="1" applyAlignment="1">
      <alignment horizontal="left" vertical="center" wrapText="1"/>
    </xf>
    <xf numFmtId="38" fontId="17" fillId="2" borderId="41" xfId="1" applyNumberFormat="1" applyFont="1" applyFill="1" applyBorder="1" applyAlignment="1" applyProtection="1">
      <alignment horizontal="right" vertical="center"/>
      <protection locked="0"/>
    </xf>
    <xf numFmtId="38" fontId="17" fillId="2" borderId="1" xfId="1" applyNumberFormat="1" applyFont="1" applyFill="1" applyBorder="1" applyAlignment="1" applyProtection="1">
      <alignment horizontal="right" vertical="center"/>
      <protection locked="0"/>
    </xf>
    <xf numFmtId="38" fontId="17" fillId="2" borderId="20" xfId="1" applyNumberFormat="1" applyFont="1" applyFill="1" applyBorder="1" applyAlignment="1" applyProtection="1">
      <alignment horizontal="right" vertical="center"/>
      <protection locked="0"/>
    </xf>
    <xf numFmtId="38" fontId="17" fillId="2" borderId="3" xfId="1" applyNumberFormat="1" applyFont="1" applyFill="1" applyBorder="1" applyAlignment="1" applyProtection="1">
      <alignment horizontal="right" vertical="center"/>
      <protection locked="0"/>
    </xf>
    <xf numFmtId="38" fontId="17" fillId="2" borderId="12" xfId="1" applyNumberFormat="1" applyFont="1" applyFill="1" applyBorder="1" applyAlignment="1" applyProtection="1">
      <alignment horizontal="right" vertical="center"/>
      <protection locked="0"/>
    </xf>
    <xf numFmtId="38" fontId="17" fillId="2" borderId="21" xfId="1" applyNumberFormat="1" applyFont="1" applyFill="1" applyBorder="1" applyAlignment="1" applyProtection="1">
      <alignment horizontal="right" vertical="center"/>
      <protection locked="0"/>
    </xf>
    <xf numFmtId="38" fontId="17" fillId="2" borderId="15" xfId="1" applyNumberFormat="1" applyFont="1" applyFill="1" applyBorder="1" applyAlignment="1" applyProtection="1">
      <alignment horizontal="right" vertical="center"/>
      <protection locked="0"/>
    </xf>
    <xf numFmtId="38" fontId="17" fillId="2" borderId="14" xfId="1" applyNumberFormat="1" applyFont="1" applyFill="1" applyBorder="1" applyAlignment="1" applyProtection="1">
      <alignment horizontal="right" vertical="center"/>
      <protection locked="0"/>
    </xf>
    <xf numFmtId="38" fontId="17" fillId="2" borderId="24" xfId="1" applyNumberFormat="1" applyFont="1" applyFill="1" applyBorder="1" applyAlignment="1" applyProtection="1">
      <alignment horizontal="right" vertical="center"/>
      <protection locked="0"/>
    </xf>
    <xf numFmtId="181" fontId="3" fillId="0" borderId="41" xfId="1" applyNumberFormat="1" applyFont="1" applyBorder="1">
      <alignment vertical="center"/>
    </xf>
    <xf numFmtId="181" fontId="3" fillId="0" borderId="1" xfId="1" applyNumberFormat="1" applyFont="1" applyBorder="1">
      <alignment vertical="center"/>
    </xf>
    <xf numFmtId="181" fontId="3" fillId="0" borderId="2" xfId="1" applyNumberFormat="1" applyFont="1" applyBorder="1">
      <alignment vertical="center"/>
    </xf>
    <xf numFmtId="181" fontId="3" fillId="0" borderId="3" xfId="1" applyNumberFormat="1" applyFont="1" applyBorder="1">
      <alignment vertical="center"/>
    </xf>
    <xf numFmtId="181" fontId="3" fillId="0" borderId="12" xfId="1" applyNumberFormat="1" applyFont="1" applyBorder="1">
      <alignment vertical="center"/>
    </xf>
    <xf numFmtId="181" fontId="3" fillId="0" borderId="13" xfId="1" applyNumberFormat="1" applyFont="1" applyBorder="1">
      <alignment vertical="center"/>
    </xf>
    <xf numFmtId="181" fontId="3" fillId="0" borderId="15" xfId="1" applyNumberFormat="1" applyFont="1" applyBorder="1">
      <alignment vertical="center"/>
    </xf>
    <xf numFmtId="181" fontId="3" fillId="0" borderId="14" xfId="1" applyNumberFormat="1" applyFont="1" applyBorder="1">
      <alignment vertical="center"/>
    </xf>
    <xf numFmtId="181" fontId="3" fillId="0" borderId="16" xfId="1" applyNumberFormat="1" applyFont="1" applyBorder="1">
      <alignment vertical="center"/>
    </xf>
    <xf numFmtId="49" fontId="17" fillId="2" borderId="0" xfId="0" applyNumberFormat="1" applyFont="1" applyFill="1" applyAlignment="1" applyProtection="1">
      <alignment horizontal="left" vertical="center" shrinkToFit="1"/>
      <protection locked="0"/>
    </xf>
    <xf numFmtId="183" fontId="17" fillId="2" borderId="0" xfId="0" applyNumberFormat="1" applyFont="1" applyFill="1" applyAlignment="1" applyProtection="1">
      <alignment horizontal="left" vertical="center"/>
      <protection locked="0"/>
    </xf>
    <xf numFmtId="179" fontId="17" fillId="2" borderId="0" xfId="0" applyNumberFormat="1" applyFont="1" applyFill="1" applyAlignment="1" applyProtection="1">
      <alignment horizontal="left" vertical="center"/>
      <protection locked="0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top"/>
    </xf>
    <xf numFmtId="0" fontId="17" fillId="2" borderId="0" xfId="0" applyFont="1" applyFill="1" applyAlignment="1" applyProtection="1">
      <alignment horizontal="left"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4" xfId="0" applyFont="1" applyBorder="1" applyAlignment="1">
      <alignment vertical="center" wrapText="1"/>
    </xf>
    <xf numFmtId="0" fontId="17" fillId="0" borderId="29" xfId="2" applyFont="1" applyBorder="1" applyAlignment="1">
      <alignment horizontal="left" vertical="center" wrapText="1"/>
    </xf>
    <xf numFmtId="0" fontId="17" fillId="0" borderId="30" xfId="2" applyFont="1" applyBorder="1" applyAlignment="1">
      <alignment horizontal="left" vertical="center" wrapText="1"/>
    </xf>
    <xf numFmtId="49" fontId="17" fillId="2" borderId="23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13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21" xfId="2" applyNumberFormat="1" applyFont="1" applyFill="1" applyBorder="1" applyAlignment="1" applyProtection="1">
      <alignment horizontal="left" vertical="center" wrapText="1"/>
      <protection locked="0"/>
    </xf>
    <xf numFmtId="0" fontId="17" fillId="0" borderId="34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38" fontId="17" fillId="2" borderId="15" xfId="2" applyNumberFormat="1" applyFont="1" applyFill="1" applyBorder="1" applyAlignment="1" applyProtection="1">
      <alignment horizontal="right" vertical="center" wrapText="1"/>
      <protection locked="0"/>
    </xf>
    <xf numFmtId="0" fontId="17" fillId="2" borderId="14" xfId="2" applyFont="1" applyFill="1" applyBorder="1" applyAlignment="1" applyProtection="1">
      <alignment horizontal="right" vertical="center" wrapText="1"/>
      <protection locked="0"/>
    </xf>
    <xf numFmtId="0" fontId="17" fillId="2" borderId="24" xfId="2" applyFont="1" applyFill="1" applyBorder="1" applyAlignment="1" applyProtection="1">
      <alignment horizontal="right" vertical="center" wrapText="1"/>
      <protection locked="0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4" xfId="2" applyFont="1" applyBorder="1">
      <alignment vertical="center"/>
    </xf>
    <xf numFmtId="0" fontId="3" fillId="0" borderId="16" xfId="2" applyFont="1" applyBorder="1">
      <alignment vertical="center"/>
    </xf>
    <xf numFmtId="0" fontId="14" fillId="0" borderId="4" xfId="2" applyFont="1" applyBorder="1" applyAlignment="1">
      <alignment horizontal="left" vertical="center" wrapText="1"/>
    </xf>
    <xf numFmtId="0" fontId="17" fillId="0" borderId="37" xfId="2" applyFont="1" applyBorder="1" applyAlignment="1">
      <alignment horizontal="left" vertical="center" wrapText="1"/>
    </xf>
    <xf numFmtId="0" fontId="17" fillId="0" borderId="35" xfId="2" applyFont="1" applyBorder="1" applyAlignment="1">
      <alignment horizontal="left" vertical="center" wrapText="1"/>
    </xf>
    <xf numFmtId="49" fontId="17" fillId="2" borderId="15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24" xfId="2" applyFont="1" applyFill="1" applyBorder="1" applyAlignment="1" applyProtection="1">
      <alignment horizontal="left" vertical="center" wrapText="1"/>
      <protection locked="0"/>
    </xf>
    <xf numFmtId="49" fontId="17" fillId="2" borderId="42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20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26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14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24" xfId="2" applyNumberFormat="1" applyFont="1" applyFill="1" applyBorder="1" applyAlignment="1" applyProtection="1">
      <alignment horizontal="left" vertical="center" wrapText="1"/>
      <protection locked="0"/>
    </xf>
    <xf numFmtId="49" fontId="17" fillId="2" borderId="3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21" xfId="2" applyFont="1" applyFill="1" applyBorder="1" applyAlignment="1" applyProtection="1">
      <alignment horizontal="left" vertical="center" wrapText="1"/>
      <protection locked="0"/>
    </xf>
    <xf numFmtId="49" fontId="17" fillId="2" borderId="41" xfId="2" applyNumberFormat="1" applyFont="1" applyFill="1" applyBorder="1" applyAlignment="1" applyProtection="1">
      <alignment horizontal="left" vertical="center" wrapText="1"/>
      <protection locked="0"/>
    </xf>
    <xf numFmtId="0" fontId="17" fillId="2" borderId="20" xfId="2" applyFont="1" applyFill="1" applyBorder="1" applyAlignment="1" applyProtection="1">
      <alignment horizontal="left" vertical="center" wrapText="1"/>
      <protection locked="0"/>
    </xf>
    <xf numFmtId="49" fontId="1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6" fillId="0" borderId="0" xfId="6" applyFont="1" applyAlignment="1">
      <alignment horizontal="right" vertical="top"/>
    </xf>
    <xf numFmtId="185" fontId="6" fillId="0" borderId="0" xfId="6" applyNumberFormat="1" applyFont="1" applyAlignment="1">
      <alignment horizontal="right" vertical="top"/>
    </xf>
    <xf numFmtId="49" fontId="17" fillId="2" borderId="26" xfId="2" applyNumberFormat="1" applyFont="1" applyFill="1" applyBorder="1" applyAlignment="1" applyProtection="1">
      <alignment horizontal="left" vertical="center"/>
      <protection locked="0"/>
    </xf>
    <xf numFmtId="0" fontId="17" fillId="2" borderId="14" xfId="2" applyFont="1" applyFill="1" applyBorder="1" applyAlignment="1" applyProtection="1">
      <alignment horizontal="left" vertical="center"/>
      <protection locked="0"/>
    </xf>
    <xf numFmtId="0" fontId="17" fillId="2" borderId="16" xfId="2" applyFont="1" applyFill="1" applyBorder="1" applyAlignment="1" applyProtection="1">
      <alignment horizontal="left" vertical="center"/>
      <protection locked="0"/>
    </xf>
    <xf numFmtId="0" fontId="17" fillId="0" borderId="37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49" fontId="17" fillId="2" borderId="2" xfId="2" applyNumberFormat="1" applyFont="1" applyFill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7" fillId="3" borderId="1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textRotation="255"/>
    </xf>
    <xf numFmtId="0" fontId="23" fillId="0" borderId="0" xfId="0" applyFont="1" applyAlignment="1">
      <alignment vertical="center" wrapText="1"/>
    </xf>
    <xf numFmtId="0" fontId="24" fillId="0" borderId="0" xfId="8" applyFont="1" applyProtection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9">
    <cellStyle name="ハイパーリンク" xfId="8" builtinId="8"/>
    <cellStyle name="桁区切り 2" xfId="4" xr:uid="{00000000-0005-0000-0000-000001000000}"/>
    <cellStyle name="桁区切り 3" xfId="7" xr:uid="{00000000-0005-0000-0000-000002000000}"/>
    <cellStyle name="標準" xfId="0" builtinId="0"/>
    <cellStyle name="標準 3 3" xfId="3" xr:uid="{00000000-0005-0000-0000-000004000000}"/>
    <cellStyle name="標準 5" xfId="2" xr:uid="{00000000-0005-0000-0000-000005000000}"/>
    <cellStyle name="標準 5 2" xfId="1" xr:uid="{00000000-0005-0000-0000-000006000000}"/>
    <cellStyle name="標準 5 2 2" xfId="6" xr:uid="{00000000-0005-0000-0000-000007000000}"/>
    <cellStyle name="標準 9" xfId="5" xr:uid="{00000000-0005-0000-0000-000008000000}"/>
  </cellStyles>
  <dxfs count="44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DFC"/>
      <color rgb="FFFFE1FF"/>
      <color rgb="FFFFD9FF"/>
      <color rgb="FFFFCCFF"/>
      <color rgb="FFFF0000"/>
      <color rgb="FFA6A6A6"/>
      <color rgb="FFE2EFDA"/>
      <color rgb="FFEEAAFC"/>
      <color rgb="FFFFE699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38100</xdr:rowOff>
    </xdr:from>
    <xdr:to>
      <xdr:col>26</xdr:col>
      <xdr:colOff>231775</xdr:colOff>
      <xdr:row>2</xdr:row>
      <xdr:rowOff>368300</xdr:rowOff>
    </xdr:to>
    <xdr:sp macro="" textlink="">
      <xdr:nvSpPr>
        <xdr:cNvPr id="2" name="VerStamp">
          <a:extLst>
            <a:ext uri="{FF2B5EF4-FFF2-40B4-BE49-F238E27FC236}">
              <a16:creationId xmlns:a16="http://schemas.microsoft.com/office/drawing/2014/main" id="{06C97DD1-4726-C8D9-41AE-12DDD7AE7DB3}"/>
            </a:ext>
          </a:extLst>
        </xdr:cNvPr>
        <xdr:cNvSpPr/>
      </xdr:nvSpPr>
      <xdr:spPr>
        <a:xfrm>
          <a:off x="10639425" y="419100"/>
          <a:ext cx="1727200" cy="330200"/>
        </a:xfrm>
        <a:prstGeom prst="roundRect">
          <a:avLst/>
        </a:prstGeom>
        <a:solidFill>
          <a:srgbClr val="4472C4"/>
        </a:solidFill>
        <a:ln>
          <a:solidFill>
            <a:srgbClr val="2F528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431800</xdr:colOff>
      <xdr:row>5</xdr:row>
      <xdr:rowOff>29550</xdr:rowOff>
    </xdr:from>
    <xdr:to>
      <xdr:col>28</xdr:col>
      <xdr:colOff>649201</xdr:colOff>
      <xdr:row>9</xdr:row>
      <xdr:rowOff>157875</xdr:rowOff>
    </xdr:to>
    <xdr:grpSp>
      <xdr:nvGrpSpPr>
        <xdr:cNvPr id="5" name="Line01Box01">
          <a:extLst>
            <a:ext uri="{FF2B5EF4-FFF2-40B4-BE49-F238E27FC236}">
              <a16:creationId xmlns:a16="http://schemas.microsoft.com/office/drawing/2014/main" id="{96DFF6FD-7A75-B087-B5D4-A374DC55A325}"/>
            </a:ext>
          </a:extLst>
        </xdr:cNvPr>
        <xdr:cNvGrpSpPr/>
      </xdr:nvGrpSpPr>
      <xdr:grpSpPr>
        <a:xfrm>
          <a:off x="9490075" y="1048725"/>
          <a:ext cx="4256001" cy="576000"/>
          <a:chOff x="9490075" y="1048725"/>
          <a:chExt cx="4256001" cy="576000"/>
        </a:xfrm>
      </xdr:grpSpPr>
      <xdr:sp macro="" textlink="">
        <xdr:nvSpPr>
          <xdr:cNvPr id="3" name="Box01">
            <a:extLst>
              <a:ext uri="{FF2B5EF4-FFF2-40B4-BE49-F238E27FC236}">
                <a16:creationId xmlns:a16="http://schemas.microsoft.com/office/drawing/2014/main" id="{49D0EFE9-99CD-48FD-C514-01EA5D9375CC}"/>
              </a:ext>
            </a:extLst>
          </xdr:cNvPr>
          <xdr:cNvSpPr/>
        </xdr:nvSpPr>
        <xdr:spPr>
          <a:xfrm>
            <a:off x="10506075" y="1048725"/>
            <a:ext cx="3240001" cy="576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申請上の注意点が書かれていますので、必ずお読みください。</a:t>
            </a:r>
          </a:p>
        </xdr:txBody>
      </xdr:sp>
      <xdr:cxnSp macro="">
        <xdr:nvCxnSpPr>
          <xdr:cNvPr id="4" name="Line01">
            <a:extLst>
              <a:ext uri="{FF2B5EF4-FFF2-40B4-BE49-F238E27FC236}">
                <a16:creationId xmlns:a16="http://schemas.microsoft.com/office/drawing/2014/main" id="{CEA92B42-6490-5066-45E1-AF512AD038A7}"/>
              </a:ext>
            </a:extLst>
          </xdr:cNvPr>
          <xdr:cNvCxnSpPr>
            <a:endCxn id="3" idx="1"/>
          </xdr:cNvCxnSpPr>
        </xdr:nvCxnSpPr>
        <xdr:spPr>
          <a:xfrm>
            <a:off x="9490075" y="1304925"/>
            <a:ext cx="1016000" cy="318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22225</xdr:colOff>
      <xdr:row>90</xdr:row>
      <xdr:rowOff>0</xdr:rowOff>
    </xdr:from>
    <xdr:to>
      <xdr:col>15</xdr:col>
      <xdr:colOff>365175</xdr:colOff>
      <xdr:row>109</xdr:row>
      <xdr:rowOff>87976</xdr:rowOff>
    </xdr:to>
    <xdr:grpSp>
      <xdr:nvGrpSpPr>
        <xdr:cNvPr id="8" name="Line02Box02">
          <a:extLst>
            <a:ext uri="{FF2B5EF4-FFF2-40B4-BE49-F238E27FC236}">
              <a16:creationId xmlns:a16="http://schemas.microsoft.com/office/drawing/2014/main" id="{B0E17077-FDA2-CC48-2A6E-14E4CC077CF0}"/>
            </a:ext>
          </a:extLst>
        </xdr:cNvPr>
        <xdr:cNvGrpSpPr/>
      </xdr:nvGrpSpPr>
      <xdr:grpSpPr>
        <a:xfrm>
          <a:off x="1660525" y="15487650"/>
          <a:ext cx="5696000" cy="583276"/>
          <a:chOff x="1660525" y="15487650"/>
          <a:chExt cx="5696000" cy="583276"/>
        </a:xfrm>
      </xdr:grpSpPr>
      <xdr:sp macro="" textlink="">
        <xdr:nvSpPr>
          <xdr:cNvPr id="6" name="Box02">
            <a:extLst>
              <a:ext uri="{FF2B5EF4-FFF2-40B4-BE49-F238E27FC236}">
                <a16:creationId xmlns:a16="http://schemas.microsoft.com/office/drawing/2014/main" id="{E4884543-64BB-7931-66F8-7FB4676F6272}"/>
              </a:ext>
            </a:extLst>
          </xdr:cNvPr>
          <xdr:cNvSpPr/>
        </xdr:nvSpPr>
        <xdr:spPr>
          <a:xfrm>
            <a:off x="2676525" y="15487650"/>
            <a:ext cx="4680000" cy="583276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申請書類提出後、内容についてお問合せをすることがあります。
作成担当者の方の部署、氏名、連絡先電話番号等をご記入ください。</a:t>
            </a:r>
          </a:p>
        </xdr:txBody>
      </xdr:sp>
      <xdr:cxnSp macro="">
        <xdr:nvCxnSpPr>
          <xdr:cNvPr id="7" name="Line02">
            <a:extLst>
              <a:ext uri="{FF2B5EF4-FFF2-40B4-BE49-F238E27FC236}">
                <a16:creationId xmlns:a16="http://schemas.microsoft.com/office/drawing/2014/main" id="{A76A9914-2993-DCB0-8ECA-4332FEE321DA}"/>
              </a:ext>
            </a:extLst>
          </xdr:cNvPr>
          <xdr:cNvCxnSpPr>
            <a:endCxn id="6" idx="1"/>
          </xdr:cNvCxnSpPr>
        </xdr:nvCxnSpPr>
        <xdr:spPr>
          <a:xfrm flipV="1">
            <a:off x="1660525" y="15779288"/>
            <a:ext cx="1016000" cy="79837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507475</xdr:colOff>
      <xdr:row>19</xdr:row>
      <xdr:rowOff>128925</xdr:rowOff>
    </xdr:from>
    <xdr:to>
      <xdr:col>28</xdr:col>
      <xdr:colOff>97951</xdr:colOff>
      <xdr:row>22</xdr:row>
      <xdr:rowOff>213975</xdr:rowOff>
    </xdr:to>
    <xdr:grpSp>
      <xdr:nvGrpSpPr>
        <xdr:cNvPr id="11" name="Line06Box06">
          <a:extLst>
            <a:ext uri="{FF2B5EF4-FFF2-40B4-BE49-F238E27FC236}">
              <a16:creationId xmlns:a16="http://schemas.microsoft.com/office/drawing/2014/main" id="{D72CA5E9-D890-8242-4148-72D8F01A1157}"/>
            </a:ext>
          </a:extLst>
        </xdr:cNvPr>
        <xdr:cNvGrpSpPr/>
      </xdr:nvGrpSpPr>
      <xdr:grpSpPr>
        <a:xfrm>
          <a:off x="7498825" y="2472075"/>
          <a:ext cx="5696001" cy="828000"/>
          <a:chOff x="7498825" y="2472075"/>
          <a:chExt cx="5696001" cy="828000"/>
        </a:xfrm>
      </xdr:grpSpPr>
      <xdr:sp macro="" textlink="">
        <xdr:nvSpPr>
          <xdr:cNvPr id="9" name="Box06">
            <a:extLst>
              <a:ext uri="{FF2B5EF4-FFF2-40B4-BE49-F238E27FC236}">
                <a16:creationId xmlns:a16="http://schemas.microsoft.com/office/drawing/2014/main" id="{46B4B345-0971-882B-870F-AA2A78F0C897}"/>
              </a:ext>
            </a:extLst>
          </xdr:cNvPr>
          <xdr:cNvSpPr/>
        </xdr:nvSpPr>
        <xdr:spPr>
          <a:xfrm>
            <a:off x="8514825" y="2472075"/>
            <a:ext cx="4680001" cy="828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必ず、都道府県から始まる住所でご記入ください。
登記、または住民票上の所在地とは異なる住所を記入した場合、「</a:t>
            </a:r>
            <a:r>
              <a:rPr kumimoji="1" lang="en-US" altLang="ja-JP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(11)</a:t>
            </a:r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登記上の所在地」にリストから「一致しない」を選択してください。</a:t>
            </a:r>
          </a:p>
        </xdr:txBody>
      </xdr:sp>
      <xdr:cxnSp macro="">
        <xdr:nvCxnSpPr>
          <xdr:cNvPr id="10" name="Line06">
            <a:extLst>
              <a:ext uri="{FF2B5EF4-FFF2-40B4-BE49-F238E27FC236}">
                <a16:creationId xmlns:a16="http://schemas.microsoft.com/office/drawing/2014/main" id="{8D4D734E-7B09-7CD3-AD77-B9311DCF6744}"/>
              </a:ext>
            </a:extLst>
          </xdr:cNvPr>
          <xdr:cNvCxnSpPr>
            <a:endCxn id="9" idx="1"/>
          </xdr:cNvCxnSpPr>
        </xdr:nvCxnSpPr>
        <xdr:spPr>
          <a:xfrm flipV="1">
            <a:off x="7498825" y="2886075"/>
            <a:ext cx="1016000" cy="76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507475</xdr:colOff>
      <xdr:row>23</xdr:row>
      <xdr:rowOff>128925</xdr:rowOff>
    </xdr:from>
    <xdr:to>
      <xdr:col>28</xdr:col>
      <xdr:colOff>97951</xdr:colOff>
      <xdr:row>26</xdr:row>
      <xdr:rowOff>213975</xdr:rowOff>
    </xdr:to>
    <xdr:grpSp>
      <xdr:nvGrpSpPr>
        <xdr:cNvPr id="14" name="Line08Box08">
          <a:extLst>
            <a:ext uri="{FF2B5EF4-FFF2-40B4-BE49-F238E27FC236}">
              <a16:creationId xmlns:a16="http://schemas.microsoft.com/office/drawing/2014/main" id="{427D3A43-AF62-1EB4-A66A-73928A53E669}"/>
            </a:ext>
          </a:extLst>
        </xdr:cNvPr>
        <xdr:cNvGrpSpPr/>
      </xdr:nvGrpSpPr>
      <xdr:grpSpPr>
        <a:xfrm>
          <a:off x="7498825" y="3462675"/>
          <a:ext cx="5696001" cy="828000"/>
          <a:chOff x="7498825" y="3462675"/>
          <a:chExt cx="5696001" cy="828000"/>
        </a:xfrm>
      </xdr:grpSpPr>
      <xdr:sp macro="" textlink="">
        <xdr:nvSpPr>
          <xdr:cNvPr id="12" name="Box08">
            <a:extLst>
              <a:ext uri="{FF2B5EF4-FFF2-40B4-BE49-F238E27FC236}">
                <a16:creationId xmlns:a16="http://schemas.microsoft.com/office/drawing/2014/main" id="{0EB23C55-C5D1-6C26-CE33-709506761BAA}"/>
              </a:ext>
            </a:extLst>
          </xdr:cNvPr>
          <xdr:cNvSpPr/>
        </xdr:nvSpPr>
        <xdr:spPr>
          <a:xfrm>
            <a:off x="8514825" y="3462675"/>
            <a:ext cx="4680001" cy="828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「株式会社」「有限会社」等は省略せずに正式名称をお書きください。
会社名と「株式会社」「有限会社」等の間にスペースは入れないでください。</a:t>
            </a:r>
          </a:p>
        </xdr:txBody>
      </xdr:sp>
      <xdr:cxnSp macro="">
        <xdr:nvCxnSpPr>
          <xdr:cNvPr id="13" name="Line08">
            <a:extLst>
              <a:ext uri="{FF2B5EF4-FFF2-40B4-BE49-F238E27FC236}">
                <a16:creationId xmlns:a16="http://schemas.microsoft.com/office/drawing/2014/main" id="{C5BC95DF-ADB8-4208-CE5A-67F12556059C}"/>
              </a:ext>
            </a:extLst>
          </xdr:cNvPr>
          <xdr:cNvCxnSpPr>
            <a:endCxn id="12" idx="1"/>
          </xdr:cNvCxnSpPr>
        </xdr:nvCxnSpPr>
        <xdr:spPr>
          <a:xfrm flipV="1">
            <a:off x="7498825" y="3876675"/>
            <a:ext cx="1016000" cy="76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46600</xdr:colOff>
      <xdr:row>58</xdr:row>
      <xdr:rowOff>174225</xdr:rowOff>
    </xdr:from>
    <xdr:to>
      <xdr:col>17</xdr:col>
      <xdr:colOff>467700</xdr:colOff>
      <xdr:row>62</xdr:row>
      <xdr:rowOff>123825</xdr:rowOff>
    </xdr:to>
    <xdr:grpSp>
      <xdr:nvGrpSpPr>
        <xdr:cNvPr id="17" name="Line16Box16">
          <a:extLst>
            <a:ext uri="{FF2B5EF4-FFF2-40B4-BE49-F238E27FC236}">
              <a16:creationId xmlns:a16="http://schemas.microsoft.com/office/drawing/2014/main" id="{17D43EF0-7530-D54A-85B6-B13A5D38F677}"/>
            </a:ext>
          </a:extLst>
        </xdr:cNvPr>
        <xdr:cNvGrpSpPr/>
      </xdr:nvGrpSpPr>
      <xdr:grpSpPr>
        <a:xfrm>
          <a:off x="4189975" y="8460975"/>
          <a:ext cx="5336000" cy="940200"/>
          <a:chOff x="4189975" y="8460975"/>
          <a:chExt cx="5336000" cy="940200"/>
        </a:xfrm>
      </xdr:grpSpPr>
      <xdr:sp macro="" textlink="">
        <xdr:nvSpPr>
          <xdr:cNvPr id="15" name="Box16">
            <a:extLst>
              <a:ext uri="{FF2B5EF4-FFF2-40B4-BE49-F238E27FC236}">
                <a16:creationId xmlns:a16="http://schemas.microsoft.com/office/drawing/2014/main" id="{7F919415-0822-180A-566B-AA6301E0F8E3}"/>
              </a:ext>
            </a:extLst>
          </xdr:cNvPr>
          <xdr:cNvSpPr/>
        </xdr:nvSpPr>
        <xdr:spPr>
          <a:xfrm>
            <a:off x="5205975" y="8460975"/>
            <a:ext cx="4320000" cy="576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営業所で申請する場合は「する」を選択してください。
入力欄をクリックすると選択矢印キーが表示されます。</a:t>
            </a:r>
          </a:p>
        </xdr:txBody>
      </xdr:sp>
      <xdr:cxnSp macro="">
        <xdr:nvCxnSpPr>
          <xdr:cNvPr id="16" name="Line16">
            <a:extLst>
              <a:ext uri="{FF2B5EF4-FFF2-40B4-BE49-F238E27FC236}">
                <a16:creationId xmlns:a16="http://schemas.microsoft.com/office/drawing/2014/main" id="{2FAF30AA-1B52-EF47-7F0B-41E4FCB702D9}"/>
              </a:ext>
            </a:extLst>
          </xdr:cNvPr>
          <xdr:cNvCxnSpPr>
            <a:endCxn id="15" idx="1"/>
          </xdr:cNvCxnSpPr>
        </xdr:nvCxnSpPr>
        <xdr:spPr>
          <a:xfrm flipV="1">
            <a:off x="4189975" y="8748975"/>
            <a:ext cx="1016000" cy="652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60550</xdr:colOff>
      <xdr:row>73</xdr:row>
      <xdr:rowOff>140625</xdr:rowOff>
    </xdr:from>
    <xdr:to>
      <xdr:col>28</xdr:col>
      <xdr:colOff>637950</xdr:colOff>
      <xdr:row>75</xdr:row>
      <xdr:rowOff>87974</xdr:rowOff>
    </xdr:to>
    <xdr:grpSp>
      <xdr:nvGrpSpPr>
        <xdr:cNvPr id="20" name="Line20Box20">
          <a:extLst>
            <a:ext uri="{FF2B5EF4-FFF2-40B4-BE49-F238E27FC236}">
              <a16:creationId xmlns:a16="http://schemas.microsoft.com/office/drawing/2014/main" id="{1DDB73A2-DB6F-93AA-F4DB-7177BD1ED784}"/>
            </a:ext>
          </a:extLst>
        </xdr:cNvPr>
        <xdr:cNvGrpSpPr/>
      </xdr:nvGrpSpPr>
      <xdr:grpSpPr>
        <a:xfrm>
          <a:off x="9118825" y="11151525"/>
          <a:ext cx="4616000" cy="575999"/>
          <a:chOff x="9118825" y="11151525"/>
          <a:chExt cx="4616000" cy="575999"/>
        </a:xfrm>
      </xdr:grpSpPr>
      <xdr:sp macro="" textlink="">
        <xdr:nvSpPr>
          <xdr:cNvPr id="18" name="Box20">
            <a:extLst>
              <a:ext uri="{FF2B5EF4-FFF2-40B4-BE49-F238E27FC236}">
                <a16:creationId xmlns:a16="http://schemas.microsoft.com/office/drawing/2014/main" id="{9D23FD35-5ACB-2C60-EB26-C93B024A3F24}"/>
              </a:ext>
            </a:extLst>
          </xdr:cNvPr>
          <xdr:cNvSpPr/>
        </xdr:nvSpPr>
        <xdr:spPr>
          <a:xfrm>
            <a:off x="10134825" y="11151525"/>
            <a:ext cx="3600000" cy="575999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「○○株式会社　大阪営業所」のように会社名と営業所名の間にスペースを入れてください。</a:t>
            </a:r>
          </a:p>
        </xdr:txBody>
      </xdr:sp>
      <xdr:cxnSp macro="">
        <xdr:nvCxnSpPr>
          <xdr:cNvPr id="19" name="Line20">
            <a:extLst>
              <a:ext uri="{FF2B5EF4-FFF2-40B4-BE49-F238E27FC236}">
                <a16:creationId xmlns:a16="http://schemas.microsoft.com/office/drawing/2014/main" id="{69002971-EEFC-EF0D-ECE0-71F34199C008}"/>
              </a:ext>
            </a:extLst>
          </xdr:cNvPr>
          <xdr:cNvCxnSpPr>
            <a:endCxn id="18" idx="1"/>
          </xdr:cNvCxnSpPr>
        </xdr:nvCxnSpPr>
        <xdr:spPr>
          <a:xfrm flipV="1">
            <a:off x="9118825" y="11439525"/>
            <a:ext cx="1016000" cy="76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46600</xdr:colOff>
      <xdr:row>144</xdr:row>
      <xdr:rowOff>102225</xdr:rowOff>
    </xdr:from>
    <xdr:to>
      <xdr:col>22</xdr:col>
      <xdr:colOff>99899</xdr:colOff>
      <xdr:row>148</xdr:row>
      <xdr:rowOff>123825</xdr:rowOff>
    </xdr:to>
    <xdr:grpSp>
      <xdr:nvGrpSpPr>
        <xdr:cNvPr id="23" name="Line33Box33">
          <a:extLst>
            <a:ext uri="{FF2B5EF4-FFF2-40B4-BE49-F238E27FC236}">
              <a16:creationId xmlns:a16="http://schemas.microsoft.com/office/drawing/2014/main" id="{34BEA025-F5A5-32AD-4B9D-135EF045FC63}"/>
            </a:ext>
          </a:extLst>
        </xdr:cNvPr>
        <xdr:cNvGrpSpPr/>
      </xdr:nvGrpSpPr>
      <xdr:grpSpPr>
        <a:xfrm>
          <a:off x="4189975" y="20180925"/>
          <a:ext cx="6415999" cy="1012200"/>
          <a:chOff x="4189975" y="20180925"/>
          <a:chExt cx="6415999" cy="1012200"/>
        </a:xfrm>
      </xdr:grpSpPr>
      <xdr:sp macro="" textlink="">
        <xdr:nvSpPr>
          <xdr:cNvPr id="21" name="Box33">
            <a:extLst>
              <a:ext uri="{FF2B5EF4-FFF2-40B4-BE49-F238E27FC236}">
                <a16:creationId xmlns:a16="http://schemas.microsoft.com/office/drawing/2014/main" id="{2A26EB1E-1E33-092B-89CB-8CD425D0FB0B}"/>
              </a:ext>
            </a:extLst>
          </xdr:cNvPr>
          <xdr:cNvSpPr/>
        </xdr:nvSpPr>
        <xdr:spPr>
          <a:xfrm>
            <a:off x="5205975" y="20180925"/>
            <a:ext cx="5399999" cy="576000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代理申請以外の方は「しない」を選択。
代理申請の方は「する」を選択して、（</a:t>
            </a:r>
            <a:r>
              <a:rPr kumimoji="1" lang="en-US" altLang="ja-JP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2</a:t>
            </a:r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）以降の行政書士情報をご記入ください。</a:t>
            </a:r>
          </a:p>
        </xdr:txBody>
      </xdr:sp>
      <xdr:cxnSp macro="">
        <xdr:nvCxnSpPr>
          <xdr:cNvPr id="22" name="Line33">
            <a:extLst>
              <a:ext uri="{FF2B5EF4-FFF2-40B4-BE49-F238E27FC236}">
                <a16:creationId xmlns:a16="http://schemas.microsoft.com/office/drawing/2014/main" id="{58E4D4DB-D01E-43AB-18AE-32CA55F03266}"/>
              </a:ext>
            </a:extLst>
          </xdr:cNvPr>
          <xdr:cNvCxnSpPr>
            <a:endCxn id="21" idx="1"/>
          </xdr:cNvCxnSpPr>
        </xdr:nvCxnSpPr>
        <xdr:spPr>
          <a:xfrm flipV="1">
            <a:off x="4189975" y="20468925"/>
            <a:ext cx="1016000" cy="724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558075</xdr:colOff>
      <xdr:row>170</xdr:row>
      <xdr:rowOff>133276</xdr:rowOff>
    </xdr:from>
    <xdr:to>
      <xdr:col>16</xdr:col>
      <xdr:colOff>590100</xdr:colOff>
      <xdr:row>171</xdr:row>
      <xdr:rowOff>209624</xdr:rowOff>
    </xdr:to>
    <xdr:grpSp>
      <xdr:nvGrpSpPr>
        <xdr:cNvPr id="26" name="Line42Box42">
          <a:extLst>
            <a:ext uri="{FF2B5EF4-FFF2-40B4-BE49-F238E27FC236}">
              <a16:creationId xmlns:a16="http://schemas.microsoft.com/office/drawing/2014/main" id="{7A7DDFD8-8C1F-3F0D-575F-C7C755A033FD}"/>
            </a:ext>
          </a:extLst>
        </xdr:cNvPr>
        <xdr:cNvGrpSpPr/>
      </xdr:nvGrpSpPr>
      <xdr:grpSpPr>
        <a:xfrm>
          <a:off x="5091975" y="26650876"/>
          <a:ext cx="3642000" cy="323998"/>
          <a:chOff x="5091975" y="26650876"/>
          <a:chExt cx="3642000" cy="323998"/>
        </a:xfrm>
      </xdr:grpSpPr>
      <xdr:sp macro="" textlink="">
        <xdr:nvSpPr>
          <xdr:cNvPr id="24" name="Box42">
            <a:extLst>
              <a:ext uri="{FF2B5EF4-FFF2-40B4-BE49-F238E27FC236}">
                <a16:creationId xmlns:a16="http://schemas.microsoft.com/office/drawing/2014/main" id="{BAFB9A1F-ECE8-060C-E34C-8C7FA37F84DC}"/>
              </a:ext>
            </a:extLst>
          </xdr:cNvPr>
          <xdr:cNvSpPr/>
        </xdr:nvSpPr>
        <xdr:spPr>
          <a:xfrm>
            <a:off x="5853975" y="26650876"/>
            <a:ext cx="2880000" cy="323998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年数を数字でご記入ください。</a:t>
            </a:r>
          </a:p>
        </xdr:txBody>
      </xdr:sp>
      <xdr:cxnSp macro="">
        <xdr:nvCxnSpPr>
          <xdr:cNvPr id="25" name="Line42">
            <a:extLst>
              <a:ext uri="{FF2B5EF4-FFF2-40B4-BE49-F238E27FC236}">
                <a16:creationId xmlns:a16="http://schemas.microsoft.com/office/drawing/2014/main" id="{81F5DAA0-EFE0-2E2E-69F0-4343E1D53480}"/>
              </a:ext>
            </a:extLst>
          </xdr:cNvPr>
          <xdr:cNvCxnSpPr>
            <a:endCxn id="24" idx="1"/>
          </xdr:cNvCxnSpPr>
        </xdr:nvCxnSpPr>
        <xdr:spPr>
          <a:xfrm flipV="1">
            <a:off x="5091975" y="26812875"/>
            <a:ext cx="762000" cy="76200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340600</xdr:colOff>
      <xdr:row>184</xdr:row>
      <xdr:rowOff>92925</xdr:rowOff>
    </xdr:from>
    <xdr:to>
      <xdr:col>14</xdr:col>
      <xdr:colOff>1002000</xdr:colOff>
      <xdr:row>186</xdr:row>
      <xdr:rowOff>123825</xdr:rowOff>
    </xdr:to>
    <xdr:grpSp>
      <xdr:nvGrpSpPr>
        <xdr:cNvPr id="29" name="Line58Box58">
          <a:extLst>
            <a:ext uri="{FF2B5EF4-FFF2-40B4-BE49-F238E27FC236}">
              <a16:creationId xmlns:a16="http://schemas.microsoft.com/office/drawing/2014/main" id="{C7301A09-C4DA-FBA6-76D4-ABBA998233C8}"/>
            </a:ext>
          </a:extLst>
        </xdr:cNvPr>
        <xdr:cNvGrpSpPr/>
      </xdr:nvGrpSpPr>
      <xdr:grpSpPr>
        <a:xfrm>
          <a:off x="4483975" y="30858675"/>
          <a:ext cx="2414000" cy="526200"/>
          <a:chOff x="4483975" y="30858675"/>
          <a:chExt cx="2414000" cy="526200"/>
        </a:xfrm>
      </xdr:grpSpPr>
      <xdr:sp macro="" textlink="">
        <xdr:nvSpPr>
          <xdr:cNvPr id="27" name="Box58">
            <a:extLst>
              <a:ext uri="{FF2B5EF4-FFF2-40B4-BE49-F238E27FC236}">
                <a16:creationId xmlns:a16="http://schemas.microsoft.com/office/drawing/2014/main" id="{EAD58122-C402-FD9D-C317-E198DA7B1194}"/>
              </a:ext>
            </a:extLst>
          </xdr:cNvPr>
          <xdr:cNvSpPr/>
        </xdr:nvSpPr>
        <xdr:spPr>
          <a:xfrm>
            <a:off x="4737975" y="30858675"/>
            <a:ext cx="2160000" cy="323998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リストから選択してください。</a:t>
            </a:r>
          </a:p>
        </xdr:txBody>
      </xdr:sp>
      <xdr:cxnSp macro="">
        <xdr:nvCxnSpPr>
          <xdr:cNvPr id="28" name="Line58">
            <a:extLst>
              <a:ext uri="{FF2B5EF4-FFF2-40B4-BE49-F238E27FC236}">
                <a16:creationId xmlns:a16="http://schemas.microsoft.com/office/drawing/2014/main" id="{80F644B8-597B-3055-B658-4D86E7F48C5C}"/>
              </a:ext>
            </a:extLst>
          </xdr:cNvPr>
          <xdr:cNvCxnSpPr>
            <a:endCxn id="27" idx="1"/>
          </xdr:cNvCxnSpPr>
        </xdr:nvCxnSpPr>
        <xdr:spPr>
          <a:xfrm flipV="1">
            <a:off x="4483975" y="31020674"/>
            <a:ext cx="254000" cy="364201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15</xdr:col>
      <xdr:colOff>1004525</xdr:colOff>
      <xdr:row>184</xdr:row>
      <xdr:rowOff>74923</xdr:rowOff>
    </xdr:from>
    <xdr:to>
      <xdr:col>25</xdr:col>
      <xdr:colOff>169050</xdr:colOff>
      <xdr:row>186</xdr:row>
      <xdr:rowOff>155622</xdr:rowOff>
    </xdr:to>
    <xdr:grpSp>
      <xdr:nvGrpSpPr>
        <xdr:cNvPr id="32" name="Line59Box59">
          <a:extLst>
            <a:ext uri="{FF2B5EF4-FFF2-40B4-BE49-F238E27FC236}">
              <a16:creationId xmlns:a16="http://schemas.microsoft.com/office/drawing/2014/main" id="{C82BE53B-420C-4576-95A1-CACD5E094FBD}"/>
            </a:ext>
          </a:extLst>
        </xdr:cNvPr>
        <xdr:cNvGrpSpPr/>
      </xdr:nvGrpSpPr>
      <xdr:grpSpPr>
        <a:xfrm>
          <a:off x="7995875" y="30840673"/>
          <a:ext cx="4108000" cy="575999"/>
          <a:chOff x="7995875" y="30840673"/>
          <a:chExt cx="4108000" cy="575999"/>
        </a:xfrm>
      </xdr:grpSpPr>
      <xdr:sp macro="" textlink="">
        <xdr:nvSpPr>
          <xdr:cNvPr id="30" name="Box59">
            <a:extLst>
              <a:ext uri="{FF2B5EF4-FFF2-40B4-BE49-F238E27FC236}">
                <a16:creationId xmlns:a16="http://schemas.microsoft.com/office/drawing/2014/main" id="{8B0EF8EA-7D39-1BE6-96AB-E98BB824EF51}"/>
              </a:ext>
            </a:extLst>
          </xdr:cNvPr>
          <xdr:cNvSpPr/>
        </xdr:nvSpPr>
        <xdr:spPr>
          <a:xfrm>
            <a:off x="8503875" y="30840673"/>
            <a:ext cx="3600000" cy="575999"/>
          </a:xfrm>
          <a:prstGeom prst="rect">
            <a:avLst/>
          </a:prstGeom>
          <a:solidFill>
            <a:srgbClr val="FFFFFF"/>
          </a:solidFill>
          <a:ln w="25400" cmpd="sng">
            <a:solidFill>
              <a:srgbClr val="FF0000"/>
            </a:solidFill>
            <a:prstDash val="solid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en-US" altLang="ja-JP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6</a:t>
            </a:r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桁に満たない場合は、番号の前に、</a:t>
            </a:r>
            <a:r>
              <a:rPr kumimoji="1" lang="en-US" altLang="ja-JP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6</a:t>
            </a:r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桁になるよう「</a:t>
            </a:r>
            <a:r>
              <a:rPr kumimoji="1" lang="en-US" altLang="ja-JP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0</a:t>
            </a:r>
            <a:r>
              <a:rPr kumimoji="1" lang="ja-JP" altLang="en-US" sz="1100" kern="120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」を加えてください。</a:t>
            </a:r>
          </a:p>
        </xdr:txBody>
      </xdr:sp>
      <xdr:cxnSp macro="">
        <xdr:nvCxnSpPr>
          <xdr:cNvPr id="31" name="Line59">
            <a:extLst>
              <a:ext uri="{FF2B5EF4-FFF2-40B4-BE49-F238E27FC236}">
                <a16:creationId xmlns:a16="http://schemas.microsoft.com/office/drawing/2014/main" id="{A1B9D839-D6B6-3F67-E247-B977D873BAF4}"/>
              </a:ext>
            </a:extLst>
          </xdr:cNvPr>
          <xdr:cNvCxnSpPr>
            <a:endCxn id="30" idx="1"/>
          </xdr:cNvCxnSpPr>
        </xdr:nvCxnSpPr>
        <xdr:spPr>
          <a:xfrm flipV="1">
            <a:off x="7995875" y="31128673"/>
            <a:ext cx="508000" cy="256202"/>
          </a:xfrm>
          <a:prstGeom prst="straightConnector1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</xdr:row>
      <xdr:rowOff>0</xdr:rowOff>
    </xdr:from>
    <xdr:to>
      <xdr:col>36</xdr:col>
      <xdr:colOff>298450</xdr:colOff>
      <xdr:row>2</xdr:row>
      <xdr:rowOff>330200</xdr:rowOff>
    </xdr:to>
    <xdr:sp macro="" textlink="">
      <xdr:nvSpPr>
        <xdr:cNvPr id="2" name="VerStamp">
          <a:extLst>
            <a:ext uri="{FF2B5EF4-FFF2-40B4-BE49-F238E27FC236}">
              <a16:creationId xmlns:a16="http://schemas.microsoft.com/office/drawing/2014/main" id="{7E9D462B-A843-19C1-4034-E146620E38E7}"/>
            </a:ext>
          </a:extLst>
        </xdr:cNvPr>
        <xdr:cNvSpPr/>
      </xdr:nvSpPr>
      <xdr:spPr>
        <a:xfrm>
          <a:off x="8924925" y="381000"/>
          <a:ext cx="1727200" cy="330200"/>
        </a:xfrm>
        <a:prstGeom prst="roundRect">
          <a:avLst/>
        </a:prstGeom>
        <a:solidFill>
          <a:srgbClr val="4472C4"/>
        </a:solidFill>
        <a:ln>
          <a:solidFill>
            <a:srgbClr val="2F528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5</xdr:col>
      <xdr:colOff>298350</xdr:colOff>
      <xdr:row>21</xdr:row>
      <xdr:rowOff>165600</xdr:rowOff>
    </xdr:to>
    <xdr:sp macro="" textlink="">
      <xdr:nvSpPr>
        <xdr:cNvPr id="3" name="1">
          <a:extLst>
            <a:ext uri="{FF2B5EF4-FFF2-40B4-BE49-F238E27FC236}">
              <a16:creationId xmlns:a16="http://schemas.microsoft.com/office/drawing/2014/main" id="{09DF306C-1DDC-37B6-A556-1C00C5DF2275}"/>
            </a:ext>
          </a:extLst>
        </xdr:cNvPr>
        <xdr:cNvSpPr/>
      </xdr:nvSpPr>
      <xdr:spPr>
        <a:xfrm>
          <a:off x="571500" y="3619500"/>
          <a:ext cx="2070000" cy="1080000"/>
        </a:xfrm>
        <a:prstGeom prst="wedgeRoundRectCallout">
          <a:avLst>
            <a:gd name="adj1" fmla="val -22481"/>
            <a:gd name="adj2" fmla="val -58013"/>
            <a:gd name="adj3" fmla="val 16667"/>
          </a:avLst>
        </a:prstGeom>
        <a:solidFill>
          <a:srgbClr val="4472C4"/>
        </a:solidFill>
        <a:ln w="12700" cmpd="sng">
          <a:solidFill>
            <a:srgbClr val="2F528F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①建設　太郎（経営管理者）
・資格なし
－氏名、生年月日のみ入力</a:t>
          </a:r>
        </a:p>
      </xdr:txBody>
    </xdr:sp>
    <xdr:clientData/>
  </xdr:twoCellAnchor>
  <xdr:twoCellAnchor>
    <xdr:from>
      <xdr:col>5</xdr:col>
      <xdr:colOff>349150</xdr:colOff>
      <xdr:row>17</xdr:row>
      <xdr:rowOff>0</xdr:rowOff>
    </xdr:from>
    <xdr:to>
      <xdr:col>18</xdr:col>
      <xdr:colOff>44875</xdr:colOff>
      <xdr:row>25</xdr:row>
      <xdr:rowOff>151200</xdr:rowOff>
    </xdr:to>
    <xdr:sp macro="" textlink="">
      <xdr:nvSpPr>
        <xdr:cNvPr id="4" name="2">
          <a:extLst>
            <a:ext uri="{FF2B5EF4-FFF2-40B4-BE49-F238E27FC236}">
              <a16:creationId xmlns:a16="http://schemas.microsoft.com/office/drawing/2014/main" id="{0013D950-B1A3-91FC-335C-9D9D92C4B41B}"/>
            </a:ext>
          </a:extLst>
        </xdr:cNvPr>
        <xdr:cNvSpPr/>
      </xdr:nvSpPr>
      <xdr:spPr>
        <a:xfrm>
          <a:off x="2692300" y="3619500"/>
          <a:ext cx="3420000" cy="1980000"/>
        </a:xfrm>
        <a:prstGeom prst="wedgeRoundRectCallout">
          <a:avLst>
            <a:gd name="adj1" fmla="val -22481"/>
            <a:gd name="adj2" fmla="val -58013"/>
            <a:gd name="adj3" fmla="val 16667"/>
          </a:avLst>
        </a:prstGeom>
        <a:solidFill>
          <a:srgbClr val="4472C4"/>
        </a:solidFill>
        <a:ln w="12700" cmpd="sng">
          <a:solidFill>
            <a:srgbClr val="2F528F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②職員　次郎（営業所専任、監理技術者）
・一級土木施工管理技士（コード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113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
　　　　　　　対象工種「土と石鋼ほし塗水解」
・監理技術者　　　　　「土と石鋼ほし塗水解」
・営業所専任　登録工種「土とほし水」
－「土とほし水」には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
－「石鋼塗解」には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
－監理技術者番号を入力
－資格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の資格番号に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113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、取得日等を入力</a:t>
          </a:r>
        </a:p>
      </xdr:txBody>
    </xdr:sp>
    <xdr:clientData/>
  </xdr:twoCellAnchor>
  <xdr:twoCellAnchor>
    <xdr:from>
      <xdr:col>18</xdr:col>
      <xdr:colOff>95675</xdr:colOff>
      <xdr:row>17</xdr:row>
      <xdr:rowOff>0</xdr:rowOff>
    </xdr:from>
    <xdr:to>
      <xdr:col>32</xdr:col>
      <xdr:colOff>181925</xdr:colOff>
      <xdr:row>25</xdr:row>
      <xdr:rowOff>151200</xdr:rowOff>
    </xdr:to>
    <xdr:sp macro="" textlink="">
      <xdr:nvSpPr>
        <xdr:cNvPr id="5" name="3">
          <a:extLst>
            <a:ext uri="{FF2B5EF4-FFF2-40B4-BE49-F238E27FC236}">
              <a16:creationId xmlns:a16="http://schemas.microsoft.com/office/drawing/2014/main" id="{78FC32BE-2F51-8DB9-BB3D-77E8B151E9B5}"/>
            </a:ext>
          </a:extLst>
        </xdr:cNvPr>
        <xdr:cNvSpPr/>
      </xdr:nvSpPr>
      <xdr:spPr>
        <a:xfrm>
          <a:off x="6163100" y="3619500"/>
          <a:ext cx="3420000" cy="1980000"/>
        </a:xfrm>
        <a:prstGeom prst="wedgeRoundRectCallout">
          <a:avLst>
            <a:gd name="adj1" fmla="val -22481"/>
            <a:gd name="adj2" fmla="val -58013"/>
            <a:gd name="adj3" fmla="val 16667"/>
          </a:avLst>
        </a:prstGeom>
        <a:solidFill>
          <a:srgbClr val="4472C4"/>
        </a:solidFill>
        <a:ln w="12700" cmpd="sng">
          <a:solidFill>
            <a:srgbClr val="2F528F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③職員　三郎（監理技術者）
・一級土木施工管理技士（コード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113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
　　　　　　　対象工種「土と石鋼ほし塗水解」
・監理技術者　　　　　「土と石鋼ほし塗水解」
－「土と石鋼ほし塗水解」に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
－監理技術者番号を入力
－資格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の資格番号に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113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、取得日等を入力</a:t>
          </a:r>
        </a:p>
      </xdr:txBody>
    </xdr:sp>
    <xdr:clientData/>
  </xdr:twoCellAnchor>
  <xdr:twoCellAnchor>
    <xdr:from>
      <xdr:col>3</xdr:col>
      <xdr:colOff>0</xdr:colOff>
      <xdr:row>26</xdr:row>
      <xdr:rowOff>49600</xdr:rowOff>
    </xdr:from>
    <xdr:to>
      <xdr:col>9</xdr:col>
      <xdr:colOff>67200</xdr:colOff>
      <xdr:row>34</xdr:row>
      <xdr:rowOff>200800</xdr:rowOff>
    </xdr:to>
    <xdr:sp macro="" textlink="">
      <xdr:nvSpPr>
        <xdr:cNvPr id="6" name="4">
          <a:extLst>
            <a:ext uri="{FF2B5EF4-FFF2-40B4-BE49-F238E27FC236}">
              <a16:creationId xmlns:a16="http://schemas.microsoft.com/office/drawing/2014/main" id="{CE9F0C4E-7532-95A4-22A6-3FDC92735FB7}"/>
            </a:ext>
          </a:extLst>
        </xdr:cNvPr>
        <xdr:cNvSpPr/>
      </xdr:nvSpPr>
      <xdr:spPr>
        <a:xfrm>
          <a:off x="571500" y="5726500"/>
          <a:ext cx="3420000" cy="1980000"/>
        </a:xfrm>
        <a:prstGeom prst="wedgeRoundRectCallout">
          <a:avLst>
            <a:gd name="adj1" fmla="val -22481"/>
            <a:gd name="adj2" fmla="val -58013"/>
            <a:gd name="adj3" fmla="val 16667"/>
          </a:avLst>
        </a:prstGeom>
        <a:solidFill>
          <a:srgbClr val="4472C4"/>
        </a:solidFill>
        <a:ln w="12700" cmpd="sng">
          <a:solidFill>
            <a:srgbClr val="2F528F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④職員　四郎（資格あり）
・第２種電気工事士　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コード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256)
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年以上の電気通信工事の実務経験  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コード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002)
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－「電」に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
－資格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の資格番号に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256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、取得日等を入力
－「通」に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
－資格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の資格番号に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002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</a:t>
          </a:r>
        </a:p>
      </xdr:txBody>
    </xdr:sp>
    <xdr:clientData/>
  </xdr:twoCellAnchor>
  <xdr:twoCellAnchor>
    <xdr:from>
      <xdr:col>9</xdr:col>
      <xdr:colOff>118000</xdr:colOff>
      <xdr:row>26</xdr:row>
      <xdr:rowOff>49600</xdr:rowOff>
    </xdr:from>
    <xdr:to>
      <xdr:col>23</xdr:col>
      <xdr:colOff>204250</xdr:colOff>
      <xdr:row>34</xdr:row>
      <xdr:rowOff>200800</xdr:rowOff>
    </xdr:to>
    <xdr:sp macro="" textlink="">
      <xdr:nvSpPr>
        <xdr:cNvPr id="7" name="5">
          <a:extLst>
            <a:ext uri="{FF2B5EF4-FFF2-40B4-BE49-F238E27FC236}">
              <a16:creationId xmlns:a16="http://schemas.microsoft.com/office/drawing/2014/main" id="{F02C56DA-B4B0-1A48-A6D6-CBB99F97D1F9}"/>
            </a:ext>
          </a:extLst>
        </xdr:cNvPr>
        <xdr:cNvSpPr/>
      </xdr:nvSpPr>
      <xdr:spPr>
        <a:xfrm>
          <a:off x="4042300" y="5726500"/>
          <a:ext cx="3420000" cy="1980000"/>
        </a:xfrm>
        <a:prstGeom prst="wedgeRoundRectCallout">
          <a:avLst>
            <a:gd name="adj1" fmla="val -22481"/>
            <a:gd name="adj2" fmla="val -58013"/>
            <a:gd name="adj3" fmla="val 16667"/>
          </a:avLst>
        </a:prstGeom>
        <a:solidFill>
          <a:srgbClr val="4472C4"/>
        </a:solidFill>
        <a:ln w="12700" cmpd="sng">
          <a:solidFill>
            <a:srgbClr val="2F528F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⑤職員　五郎（実務経験あり）
・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年以上の大工工事の実務経験 （コード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002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
－「大」に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
－資格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の資格番号に</a:t>
          </a:r>
          <a:r>
            <a:rPr kumimoji="1" lang="en-US" altLang="ja-JP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002</a:t>
          </a:r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を入力</a:t>
          </a:r>
        </a:p>
      </xdr:txBody>
    </xdr:sp>
    <xdr:clientData/>
  </xdr:twoCellAnchor>
  <xdr:twoCellAnchor>
    <xdr:from>
      <xdr:col>24</xdr:col>
      <xdr:colOff>16925</xdr:colOff>
      <xdr:row>26</xdr:row>
      <xdr:rowOff>49600</xdr:rowOff>
    </xdr:from>
    <xdr:to>
      <xdr:col>32</xdr:col>
      <xdr:colOff>181925</xdr:colOff>
      <xdr:row>30</xdr:row>
      <xdr:rowOff>215200</xdr:rowOff>
    </xdr:to>
    <xdr:sp macro="" textlink="">
      <xdr:nvSpPr>
        <xdr:cNvPr id="8" name="6">
          <a:extLst>
            <a:ext uri="{FF2B5EF4-FFF2-40B4-BE49-F238E27FC236}">
              <a16:creationId xmlns:a16="http://schemas.microsoft.com/office/drawing/2014/main" id="{1E3F3714-AFFE-CD09-39B7-2CBA5FEADA5C}"/>
            </a:ext>
          </a:extLst>
        </xdr:cNvPr>
        <xdr:cNvSpPr/>
      </xdr:nvSpPr>
      <xdr:spPr>
        <a:xfrm>
          <a:off x="7513100" y="5726500"/>
          <a:ext cx="2070000" cy="1080000"/>
        </a:xfrm>
        <a:prstGeom prst="wedgeRoundRectCallout">
          <a:avLst>
            <a:gd name="adj1" fmla="val -22481"/>
            <a:gd name="adj2" fmla="val -58013"/>
            <a:gd name="adj3" fmla="val 16667"/>
          </a:avLst>
        </a:prstGeom>
        <a:solidFill>
          <a:srgbClr val="4472C4"/>
        </a:solidFill>
        <a:ln w="12700" cmpd="sng">
          <a:solidFill>
            <a:srgbClr val="2F528F"/>
          </a:solidFill>
          <a:prstDash val="soli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kern="1200">
              <a:solidFill>
                <a:srgbClr val="FFFF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⑥職員　花子（事務職）
・資格なし
－氏名、生年月日のみ入力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drawing" Target="../drawings/drawing2.xml" />
  <Relationship Id="rId1" Type="http://schemas.openxmlformats.org/officeDocument/2006/relationships/hyperlink" Target="https://bid-entry.com/code.pdf" TargetMode="External" />
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A243"/>
  <sheetViews>
    <sheetView showGridLines="0" tabSelected="1" topLeftCell="B1" zoomScaleNormal="100" workbookViewId="0">
      <selection activeCell="B1" sqref="B1"/>
    </sheetView>
  </sheetViews>
  <sheetFormatPr defaultColWidth="9" defaultRowHeight="15" customHeight="1" x14ac:dyDescent="0.15"/>
  <cols>
    <col min="1" max="1" width="7.5" style="61" hidden="1" customWidth="1"/>
    <col min="2" max="3" width="1.625" style="61" customWidth="1"/>
    <col min="4" max="4" width="5.625" style="61" customWidth="1"/>
    <col min="5" max="5" width="6.625" style="61" customWidth="1"/>
    <col min="6" max="6" width="6" style="61" customWidth="1"/>
    <col min="7" max="7" width="6.5" style="61" customWidth="1"/>
    <col min="8" max="8" width="5.5" style="61" customWidth="1"/>
    <col min="9" max="9" width="1.625" style="61" customWidth="1"/>
    <col min="10" max="10" width="6.75" style="61" customWidth="1"/>
    <col min="11" max="11" width="12.5" style="61" customWidth="1"/>
    <col min="12" max="12" width="5.125" style="61" customWidth="1"/>
    <col min="13" max="13" width="7.875" style="61" customWidth="1"/>
    <col min="14" max="14" width="10" style="61" customWidth="1"/>
    <col min="15" max="15" width="14.375" style="61" customWidth="1"/>
    <col min="16" max="16" width="15.125" style="61" customWidth="1"/>
    <col min="17" max="18" width="12" style="61" customWidth="1"/>
    <col min="19" max="24" width="1.75" style="61" customWidth="1"/>
    <col min="25" max="25" width="15.25" style="61" customWidth="1"/>
    <col min="26" max="26" width="2.625" style="61" customWidth="1"/>
    <col min="27" max="27" width="3.625" style="61" customWidth="1"/>
    <col min="28" max="16384" width="9" style="61"/>
  </cols>
  <sheetData>
    <row r="1" spans="1:27" s="58" customFormat="1" ht="30" customHeight="1" x14ac:dyDescent="0.15">
      <c r="A1" s="54"/>
      <c r="B1" s="54"/>
      <c r="C1" s="55" t="s">
        <v>32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/>
      <c r="S1" s="56"/>
      <c r="T1" s="56"/>
      <c r="U1" s="56"/>
      <c r="V1" s="56"/>
      <c r="W1" s="325" t="s">
        <v>245</v>
      </c>
      <c r="X1" s="326"/>
      <c r="Y1" s="326"/>
      <c r="Z1" s="326"/>
      <c r="AA1" s="57"/>
    </row>
    <row r="2" spans="1:27" ht="15" hidden="1" customHeight="1" x14ac:dyDescent="0.15">
      <c r="A2" s="59"/>
      <c r="B2" s="59"/>
      <c r="C2" s="60"/>
      <c r="D2" s="60"/>
      <c r="AA2" s="57"/>
    </row>
    <row r="3" spans="1:27" ht="30" customHeight="1" x14ac:dyDescent="0.15">
      <c r="A3" s="62"/>
      <c r="B3" s="62"/>
      <c r="C3" s="61" t="s">
        <v>241</v>
      </c>
      <c r="AA3" s="57"/>
    </row>
    <row r="4" spans="1:27" ht="5.25" customHeight="1" x14ac:dyDescent="0.15">
      <c r="A4" s="62"/>
      <c r="B4" s="62"/>
      <c r="C4" s="63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5"/>
    </row>
    <row r="5" spans="1:27" ht="15" customHeight="1" x14ac:dyDescent="0.15">
      <c r="A5" s="62"/>
      <c r="B5" s="66"/>
      <c r="C5" s="67" t="s">
        <v>240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9"/>
    </row>
    <row r="6" spans="1:27" ht="15" customHeight="1" x14ac:dyDescent="0.15">
      <c r="A6" s="62"/>
      <c r="B6" s="62"/>
      <c r="C6" s="67" t="s">
        <v>17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9"/>
    </row>
    <row r="7" spans="1:27" ht="15" customHeight="1" x14ac:dyDescent="0.15">
      <c r="A7" s="62"/>
      <c r="B7" s="62"/>
      <c r="C7" s="67" t="s">
        <v>18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9"/>
    </row>
    <row r="8" spans="1:27" ht="15" hidden="1" customHeight="1" x14ac:dyDescent="0.15">
      <c r="A8" s="62"/>
      <c r="B8" s="62"/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9"/>
    </row>
    <row r="9" spans="1:27" ht="5.25" customHeight="1" x14ac:dyDescent="0.15">
      <c r="A9" s="62"/>
      <c r="B9" s="62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2"/>
    </row>
    <row r="10" spans="1:27" ht="30" customHeight="1" x14ac:dyDescent="0.15">
      <c r="A10" s="62"/>
      <c r="B10" s="62"/>
    </row>
    <row r="11" spans="1:27" ht="15" hidden="1" customHeight="1" x14ac:dyDescent="0.15">
      <c r="A11" s="62"/>
      <c r="B11" s="62"/>
    </row>
    <row r="12" spans="1:27" ht="15" hidden="1" customHeight="1" x14ac:dyDescent="0.15">
      <c r="A12" s="62"/>
      <c r="B12" s="62"/>
    </row>
    <row r="13" spans="1:27" ht="20.100000000000001" customHeight="1" x14ac:dyDescent="0.15">
      <c r="A13" s="62"/>
      <c r="B13" s="62"/>
      <c r="C13" s="223" t="s">
        <v>21</v>
      </c>
      <c r="D13" s="224"/>
      <c r="E13" s="224"/>
      <c r="F13" s="224"/>
      <c r="G13" s="224"/>
      <c r="H13" s="225"/>
      <c r="I13" s="73"/>
      <c r="J13" s="74"/>
    </row>
    <row r="14" spans="1:27" ht="20.100000000000001" customHeight="1" x14ac:dyDescent="0.15">
      <c r="A14" s="62"/>
      <c r="B14" s="62"/>
      <c r="C14" s="75"/>
      <c r="D14" s="76"/>
      <c r="E14" s="76"/>
      <c r="F14" s="76"/>
      <c r="G14" s="76"/>
      <c r="H14" s="76"/>
      <c r="I14" s="77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9"/>
    </row>
    <row r="15" spans="1:27" ht="15" hidden="1" customHeight="1" x14ac:dyDescent="0.15">
      <c r="A15" s="62"/>
      <c r="B15" s="62"/>
      <c r="C15" s="75"/>
      <c r="D15" s="76"/>
      <c r="E15" s="76"/>
      <c r="F15" s="76"/>
      <c r="G15" s="76"/>
      <c r="H15" s="76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80"/>
    </row>
    <row r="16" spans="1:27" ht="15" hidden="1" customHeight="1" x14ac:dyDescent="0.15">
      <c r="A16" s="62"/>
      <c r="B16" s="62"/>
      <c r="C16" s="75"/>
      <c r="D16" s="76"/>
      <c r="E16" s="76"/>
      <c r="F16" s="76"/>
      <c r="G16" s="76"/>
      <c r="H16" s="7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80"/>
    </row>
    <row r="17" spans="1:26" ht="15" hidden="1" customHeight="1" x14ac:dyDescent="0.15">
      <c r="A17" s="62"/>
      <c r="B17" s="62"/>
      <c r="C17" s="75"/>
      <c r="D17" s="76"/>
      <c r="E17" s="76"/>
      <c r="F17" s="76"/>
      <c r="G17" s="76"/>
      <c r="H17" s="76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80"/>
    </row>
    <row r="18" spans="1:26" ht="15" hidden="1" customHeight="1" x14ac:dyDescent="0.15">
      <c r="A18" s="62"/>
      <c r="B18" s="62"/>
      <c r="C18" s="75"/>
      <c r="D18" s="76"/>
      <c r="E18" s="76"/>
      <c r="F18" s="76"/>
      <c r="G18" s="76"/>
      <c r="H18" s="76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80"/>
    </row>
    <row r="19" spans="1:26" ht="15" hidden="1" customHeight="1" x14ac:dyDescent="0.15">
      <c r="A19" s="62"/>
      <c r="B19" s="62"/>
      <c r="C19" s="75"/>
      <c r="D19" s="76"/>
      <c r="E19" s="76"/>
      <c r="F19" s="76"/>
      <c r="G19" s="76"/>
      <c r="H19" s="76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80"/>
    </row>
    <row r="20" spans="1:26" ht="20.100000000000001" customHeight="1" x14ac:dyDescent="0.15">
      <c r="A20" s="62">
        <f>IF(TRIM($I20)="", 1001, 0)</f>
        <v>0</v>
      </c>
      <c r="B20" s="62"/>
      <c r="C20" s="81"/>
      <c r="D20" s="82">
        <v>1</v>
      </c>
      <c r="E20" s="61" t="s">
        <v>0</v>
      </c>
      <c r="I20" s="287">
        <v>1234567</v>
      </c>
      <c r="J20" s="288"/>
      <c r="K20" s="288"/>
      <c r="L20" s="288"/>
      <c r="M20" s="288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80"/>
    </row>
    <row r="21" spans="1:26" ht="20.100000000000001" customHeight="1" x14ac:dyDescent="0.15">
      <c r="A21" s="62"/>
      <c r="B21" s="62"/>
      <c r="C21" s="81"/>
      <c r="D21" s="82"/>
      <c r="E21" s="77"/>
      <c r="F21" s="77"/>
      <c r="G21" s="77"/>
      <c r="H21" s="77"/>
      <c r="I21" s="83" t="s">
        <v>104</v>
      </c>
      <c r="J21" s="84" t="s">
        <v>180</v>
      </c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0"/>
    </row>
    <row r="22" spans="1:26" ht="20.100000000000001" customHeight="1" x14ac:dyDescent="0.15">
      <c r="A22" s="62">
        <f>IF(AND(TRIM($I22)&lt;&gt;"", OR(ISERROR(FIND("@"&amp;LEFT($I22,3)&amp;"@", 都道府県3))=FALSE, ISERROR(FIND("@"&amp;LEFT($I22,4)&amp;"@",都道府県4))=FALSE))=FALSE, 1001, 0)</f>
        <v>0</v>
      </c>
      <c r="B22" s="62"/>
      <c r="C22" s="81"/>
      <c r="D22" s="82">
        <v>2</v>
      </c>
      <c r="E22" s="61" t="s">
        <v>1</v>
      </c>
      <c r="I22" s="286" t="s">
        <v>247</v>
      </c>
      <c r="J22" s="286"/>
      <c r="K22" s="286"/>
      <c r="L22" s="286"/>
      <c r="M22" s="286"/>
      <c r="N22" s="286"/>
      <c r="O22" s="286"/>
      <c r="P22" s="286"/>
      <c r="Q22" s="286"/>
      <c r="R22" s="286"/>
      <c r="S22" s="286"/>
      <c r="T22" s="286"/>
      <c r="U22" s="286"/>
      <c r="V22" s="286"/>
      <c r="W22" s="286"/>
      <c r="X22" s="286"/>
      <c r="Y22" s="286"/>
      <c r="Z22" s="80"/>
    </row>
    <row r="23" spans="1:26" ht="20.100000000000001" customHeight="1" x14ac:dyDescent="0.15">
      <c r="A23" s="62"/>
      <c r="B23" s="62"/>
      <c r="C23" s="81"/>
      <c r="D23" s="82"/>
      <c r="E23" s="77"/>
      <c r="F23" s="77"/>
      <c r="G23" s="77"/>
      <c r="H23" s="77"/>
      <c r="I23" s="83" t="s">
        <v>105</v>
      </c>
      <c r="J23" s="84" t="s">
        <v>19</v>
      </c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0"/>
    </row>
    <row r="24" spans="1:26" ht="20.100000000000001" customHeight="1" x14ac:dyDescent="0.15">
      <c r="A24" s="62">
        <f>IF(TRIM($I24)="", 1001, 0)</f>
        <v>0</v>
      </c>
      <c r="B24" s="62"/>
      <c r="C24" s="81"/>
      <c r="D24" s="82">
        <v>3</v>
      </c>
      <c r="E24" s="61" t="s">
        <v>2</v>
      </c>
      <c r="I24" s="231" t="s">
        <v>248</v>
      </c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80"/>
    </row>
    <row r="25" spans="1:26" ht="20.100000000000001" customHeight="1" x14ac:dyDescent="0.15">
      <c r="A25" s="62"/>
      <c r="B25" s="62"/>
      <c r="C25" s="85"/>
      <c r="D25" s="77"/>
      <c r="E25" s="77"/>
      <c r="F25" s="77"/>
      <c r="G25" s="77"/>
      <c r="H25" s="77"/>
      <c r="I25" s="83" t="s">
        <v>105</v>
      </c>
      <c r="J25" s="84" t="s">
        <v>108</v>
      </c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0"/>
    </row>
    <row r="26" spans="1:26" ht="20.100000000000001" customHeight="1" x14ac:dyDescent="0.15">
      <c r="A26" s="62">
        <f>IF(TRIM($I26)="", 1001, 0)</f>
        <v>0</v>
      </c>
      <c r="B26" s="62"/>
      <c r="C26" s="81"/>
      <c r="D26" s="82">
        <v>4</v>
      </c>
      <c r="E26" s="61" t="s">
        <v>3</v>
      </c>
      <c r="I26" s="231" t="s">
        <v>249</v>
      </c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80"/>
    </row>
    <row r="27" spans="1:26" ht="20.100000000000001" customHeight="1" x14ac:dyDescent="0.15">
      <c r="A27" s="62"/>
      <c r="B27" s="62"/>
      <c r="C27" s="85"/>
      <c r="D27" s="77"/>
      <c r="E27" s="77"/>
      <c r="F27" s="77"/>
      <c r="G27" s="77"/>
      <c r="H27" s="77"/>
      <c r="I27" s="83" t="s">
        <v>105</v>
      </c>
      <c r="J27" s="84" t="s">
        <v>109</v>
      </c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6"/>
    </row>
    <row r="28" spans="1:26" ht="20.100000000000001" customHeight="1" x14ac:dyDescent="0.15">
      <c r="A28" s="62">
        <f>IF(TRIM($I28)="", 1001, 0)</f>
        <v>0</v>
      </c>
      <c r="B28" s="62"/>
      <c r="C28" s="81"/>
      <c r="D28" s="82">
        <v>5</v>
      </c>
      <c r="E28" s="61" t="s">
        <v>13</v>
      </c>
      <c r="I28" s="231" t="s">
        <v>250</v>
      </c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80"/>
    </row>
    <row r="29" spans="1:26" ht="20.100000000000001" customHeight="1" x14ac:dyDescent="0.15">
      <c r="A29" s="62"/>
      <c r="B29" s="62"/>
      <c r="C29" s="85"/>
      <c r="D29" s="77"/>
      <c r="E29" s="77"/>
      <c r="F29" s="77"/>
      <c r="G29" s="77"/>
      <c r="H29" s="77"/>
      <c r="I29" s="87" t="s">
        <v>105</v>
      </c>
      <c r="J29" s="84" t="s">
        <v>12</v>
      </c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8"/>
    </row>
    <row r="30" spans="1:26" ht="20.100000000000001" customHeight="1" x14ac:dyDescent="0.15">
      <c r="A30" s="62">
        <f>IF(TRIM($I30)="", 1001, 0)</f>
        <v>0</v>
      </c>
      <c r="B30" s="62"/>
      <c r="C30" s="81"/>
      <c r="D30" s="82">
        <v>6</v>
      </c>
      <c r="E30" s="61" t="s">
        <v>4</v>
      </c>
      <c r="I30" s="231" t="s">
        <v>251</v>
      </c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80"/>
    </row>
    <row r="31" spans="1:26" ht="20.100000000000001" customHeight="1" x14ac:dyDescent="0.15">
      <c r="A31" s="62"/>
      <c r="B31" s="62"/>
      <c r="C31" s="85"/>
      <c r="D31" s="77"/>
      <c r="E31" s="77"/>
      <c r="F31" s="77"/>
      <c r="G31" s="77"/>
      <c r="H31" s="77"/>
      <c r="I31" s="87" t="s">
        <v>105</v>
      </c>
      <c r="J31" s="84" t="s">
        <v>10</v>
      </c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8"/>
    </row>
    <row r="32" spans="1:26" ht="20.100000000000001" customHeight="1" x14ac:dyDescent="0.15">
      <c r="A32" s="62">
        <f>IF(TRIM($I32)="", 1001, 0)</f>
        <v>0</v>
      </c>
      <c r="B32" s="62"/>
      <c r="C32" s="81"/>
      <c r="D32" s="82">
        <v>7</v>
      </c>
      <c r="E32" s="61" t="s">
        <v>5</v>
      </c>
      <c r="I32" s="231" t="s">
        <v>252</v>
      </c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80"/>
    </row>
    <row r="33" spans="1:26" ht="20.100000000000001" customHeight="1" x14ac:dyDescent="0.15">
      <c r="A33" s="62"/>
      <c r="B33" s="62"/>
      <c r="C33" s="85"/>
      <c r="D33" s="77"/>
      <c r="E33" s="77"/>
      <c r="F33" s="77"/>
      <c r="G33" s="77"/>
      <c r="H33" s="77"/>
      <c r="I33" s="87" t="s">
        <v>105</v>
      </c>
      <c r="J33" s="84" t="s">
        <v>11</v>
      </c>
      <c r="K33" s="84"/>
      <c r="L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0"/>
    </row>
    <row r="34" spans="1:26" ht="20.100000000000001" customHeight="1" x14ac:dyDescent="0.15">
      <c r="A34" s="62">
        <f>IF(NOT(AND(TRIM($I34)&lt;&gt;"",ISNUMBER(VALUE(SUBSTITUTE($I34,"-",""))))), 1001, 0)</f>
        <v>0</v>
      </c>
      <c r="B34" s="62"/>
      <c r="C34" s="81"/>
      <c r="D34" s="82">
        <v>8</v>
      </c>
      <c r="E34" s="61" t="s">
        <v>6</v>
      </c>
      <c r="I34" s="231" t="s">
        <v>253</v>
      </c>
      <c r="J34" s="231"/>
      <c r="K34" s="231"/>
      <c r="L34" s="231"/>
      <c r="M34" s="231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80"/>
    </row>
    <row r="35" spans="1:26" ht="20.100000000000001" customHeight="1" x14ac:dyDescent="0.15">
      <c r="A35" s="62"/>
      <c r="B35" s="62"/>
      <c r="C35" s="85"/>
      <c r="D35" s="77"/>
      <c r="E35" s="77"/>
      <c r="F35" s="77"/>
      <c r="G35" s="77"/>
      <c r="H35" s="77"/>
      <c r="I35" s="89" t="s">
        <v>105</v>
      </c>
      <c r="J35" s="84" t="s">
        <v>110</v>
      </c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0"/>
    </row>
    <row r="36" spans="1:26" ht="20.100000000000001" customHeight="1" x14ac:dyDescent="0.15">
      <c r="A36" s="62">
        <f>IF(NOT(AND($I36&lt;&gt;"",ISNUMBER(VALUE(SUBSTITUTE($I36,"-",""))))), 1001, 0)</f>
        <v>0</v>
      </c>
      <c r="B36" s="62"/>
      <c r="C36" s="81"/>
      <c r="D36" s="82">
        <v>9</v>
      </c>
      <c r="E36" s="61" t="s">
        <v>7</v>
      </c>
      <c r="I36" s="231" t="s">
        <v>254</v>
      </c>
      <c r="J36" s="288"/>
      <c r="K36" s="288"/>
      <c r="L36" s="288"/>
      <c r="M36" s="288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80"/>
    </row>
    <row r="37" spans="1:26" ht="20.100000000000001" customHeight="1" x14ac:dyDescent="0.15">
      <c r="A37" s="62"/>
      <c r="B37" s="62"/>
      <c r="C37" s="85"/>
      <c r="D37" s="77"/>
      <c r="E37" s="77"/>
      <c r="F37" s="77"/>
      <c r="G37" s="77"/>
      <c r="H37" s="77"/>
      <c r="I37" s="87" t="s">
        <v>105</v>
      </c>
      <c r="J37" s="84" t="s">
        <v>110</v>
      </c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0"/>
    </row>
    <row r="38" spans="1:26" ht="20.100000000000001" customHeight="1" x14ac:dyDescent="0.15">
      <c r="A38" s="62">
        <f>IF(TRIM($I38)="", 1001, 0)</f>
        <v>0</v>
      </c>
      <c r="B38" s="62"/>
      <c r="C38" s="81"/>
      <c r="D38" s="82">
        <v>10</v>
      </c>
      <c r="E38" s="61" t="s">
        <v>9</v>
      </c>
      <c r="I38" s="231" t="s">
        <v>255</v>
      </c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31"/>
      <c r="Z38" s="80"/>
    </row>
    <row r="39" spans="1:26" ht="20.100000000000001" customHeight="1" x14ac:dyDescent="0.15">
      <c r="A39" s="62"/>
      <c r="B39" s="62"/>
      <c r="C39" s="85"/>
      <c r="D39" s="77"/>
      <c r="E39" s="77"/>
      <c r="F39" s="77"/>
      <c r="G39" s="77"/>
      <c r="H39" s="77"/>
      <c r="I39" s="87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80"/>
    </row>
    <row r="40" spans="1:26" ht="20.100000000000001" customHeight="1" x14ac:dyDescent="0.15">
      <c r="A40" s="62">
        <f>IF(AND($I40&lt;&gt;"一致する", $I40&lt;&gt;"一致しない"), 1001, 0)</f>
        <v>0</v>
      </c>
      <c r="B40" s="62"/>
      <c r="C40" s="81"/>
      <c r="D40" s="82">
        <v>11</v>
      </c>
      <c r="E40" s="61" t="s">
        <v>86</v>
      </c>
      <c r="I40" s="231" t="s">
        <v>256</v>
      </c>
      <c r="J40" s="288"/>
      <c r="K40" s="288"/>
      <c r="L40" s="288"/>
      <c r="M40" s="288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80"/>
    </row>
    <row r="41" spans="1:26" ht="20.100000000000001" customHeight="1" x14ac:dyDescent="0.15">
      <c r="A41" s="62"/>
      <c r="B41" s="62"/>
      <c r="C41" s="85"/>
      <c r="D41" s="77"/>
      <c r="E41" s="77"/>
      <c r="F41" s="77"/>
      <c r="G41" s="77"/>
      <c r="H41" s="77"/>
      <c r="I41" s="87" t="s">
        <v>105</v>
      </c>
      <c r="J41" s="92" t="s">
        <v>120</v>
      </c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0"/>
    </row>
    <row r="42" spans="1:26" ht="20.100000000000001" customHeight="1" x14ac:dyDescent="0.15">
      <c r="A42" s="62"/>
      <c r="B42" s="62"/>
      <c r="C42" s="93"/>
      <c r="D42" s="94"/>
      <c r="E42" s="94"/>
      <c r="F42" s="94"/>
      <c r="G42" s="94"/>
      <c r="H42" s="94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6"/>
    </row>
    <row r="43" spans="1:26" ht="20.100000000000001" customHeight="1" x14ac:dyDescent="0.15">
      <c r="A43" s="62"/>
      <c r="B43" s="62"/>
      <c r="C43" s="77"/>
      <c r="D43" s="77"/>
      <c r="E43" s="77"/>
      <c r="F43" s="77"/>
      <c r="G43" s="77"/>
      <c r="H43" s="77"/>
      <c r="I43" s="97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77"/>
    </row>
    <row r="44" spans="1:26" ht="15" hidden="1" customHeight="1" x14ac:dyDescent="0.15">
      <c r="A44" s="62"/>
      <c r="B44" s="62"/>
      <c r="C44" s="77"/>
      <c r="D44" s="77"/>
      <c r="E44" s="77"/>
      <c r="F44" s="77"/>
      <c r="G44" s="77"/>
      <c r="H44" s="77"/>
      <c r="I44" s="9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15" hidden="1" customHeight="1" x14ac:dyDescent="0.15">
      <c r="A45" s="62"/>
      <c r="B45" s="62"/>
      <c r="C45" s="77"/>
      <c r="D45" s="77"/>
      <c r="E45" s="77"/>
      <c r="F45" s="77"/>
      <c r="G45" s="77"/>
      <c r="H45" s="77"/>
      <c r="I45" s="97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77"/>
    </row>
    <row r="46" spans="1:26" ht="15" hidden="1" customHeight="1" x14ac:dyDescent="0.15">
      <c r="A46" s="62"/>
      <c r="B46" s="62"/>
      <c r="C46" s="77"/>
      <c r="D46" s="77"/>
      <c r="E46" s="77"/>
      <c r="F46" s="77"/>
      <c r="G46" s="77"/>
      <c r="H46" s="77"/>
      <c r="I46" s="9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 ht="15" hidden="1" customHeight="1" x14ac:dyDescent="0.15">
      <c r="A47" s="62"/>
      <c r="B47" s="62"/>
      <c r="C47" s="77"/>
      <c r="D47" s="77"/>
      <c r="E47" s="77"/>
      <c r="F47" s="77"/>
      <c r="G47" s="77"/>
      <c r="H47" s="77"/>
      <c r="I47" s="9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15" hidden="1" customHeight="1" x14ac:dyDescent="0.15">
      <c r="A48" s="62"/>
      <c r="B48" s="62"/>
      <c r="C48" s="77"/>
      <c r="D48" s="77"/>
      <c r="E48" s="77"/>
      <c r="F48" s="77"/>
      <c r="G48" s="77"/>
      <c r="H48" s="77"/>
      <c r="I48" s="97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77"/>
    </row>
    <row r="49" spans="1:26" ht="15" hidden="1" customHeight="1" x14ac:dyDescent="0.15">
      <c r="A49" s="62"/>
      <c r="B49" s="62"/>
      <c r="C49" s="77"/>
      <c r="D49" s="77"/>
      <c r="E49" s="77"/>
      <c r="F49" s="77"/>
      <c r="G49" s="77"/>
      <c r="H49" s="77"/>
      <c r="I49" s="9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 ht="15" hidden="1" customHeight="1" x14ac:dyDescent="0.15">
      <c r="A50" s="62"/>
      <c r="B50" s="62"/>
      <c r="C50" s="77"/>
      <c r="D50" s="77"/>
      <c r="E50" s="77"/>
      <c r="F50" s="77"/>
      <c r="G50" s="77"/>
      <c r="H50" s="77"/>
      <c r="I50" s="9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 ht="15" hidden="1" customHeight="1" x14ac:dyDescent="0.15">
      <c r="A51" s="62"/>
      <c r="B51" s="62"/>
      <c r="C51" s="77"/>
      <c r="D51" s="77"/>
      <c r="E51" s="77"/>
      <c r="F51" s="77"/>
      <c r="G51" s="77"/>
      <c r="H51" s="77"/>
      <c r="I51" s="97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77"/>
    </row>
    <row r="52" spans="1:26" ht="15" hidden="1" customHeight="1" x14ac:dyDescent="0.15">
      <c r="A52" s="62"/>
      <c r="B52" s="62"/>
      <c r="C52" s="77"/>
      <c r="D52" s="77"/>
      <c r="E52" s="77"/>
      <c r="F52" s="77"/>
      <c r="G52" s="77"/>
      <c r="H52" s="77"/>
      <c r="I52" s="9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 ht="15" hidden="1" customHeight="1" x14ac:dyDescent="0.15">
      <c r="A53" s="62"/>
      <c r="B53" s="62"/>
      <c r="C53" s="77"/>
      <c r="D53" s="77"/>
      <c r="E53" s="77"/>
      <c r="F53" s="77"/>
      <c r="G53" s="77"/>
      <c r="H53" s="77"/>
      <c r="I53" s="9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 ht="15" hidden="1" customHeight="1" x14ac:dyDescent="0.15">
      <c r="A54" s="62"/>
      <c r="B54" s="62"/>
      <c r="C54" s="77"/>
      <c r="D54" s="77"/>
      <c r="E54" s="77"/>
      <c r="F54" s="77"/>
      <c r="G54" s="77"/>
      <c r="H54" s="77"/>
      <c r="I54" s="9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 ht="15" hidden="1" customHeight="1" x14ac:dyDescent="0.15">
      <c r="A55" s="62"/>
      <c r="B55" s="62"/>
      <c r="C55" s="77"/>
      <c r="D55" s="77"/>
      <c r="E55" s="77"/>
      <c r="F55" s="77"/>
      <c r="G55" s="77"/>
      <c r="H55" s="77"/>
      <c r="I55" s="97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77"/>
    </row>
    <row r="56" spans="1:26" ht="15" hidden="1" customHeight="1" x14ac:dyDescent="0.15">
      <c r="A56" s="62"/>
      <c r="B56" s="62"/>
      <c r="C56" s="77"/>
      <c r="D56" s="77"/>
      <c r="E56" s="77"/>
      <c r="F56" s="77"/>
      <c r="G56" s="77"/>
      <c r="H56" s="77"/>
      <c r="I56" s="9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 ht="15" hidden="1" customHeight="1" x14ac:dyDescent="0.15">
      <c r="A57" s="62"/>
      <c r="B57" s="62"/>
      <c r="C57" s="77"/>
      <c r="D57" s="77"/>
      <c r="E57" s="77"/>
      <c r="F57" s="77"/>
      <c r="G57" s="77"/>
      <c r="H57" s="77"/>
      <c r="I57" s="9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 ht="15" hidden="1" customHeight="1" x14ac:dyDescent="0.15">
      <c r="A58" s="62"/>
      <c r="B58" s="62"/>
      <c r="C58" s="77"/>
      <c r="D58" s="77"/>
      <c r="E58" s="77"/>
      <c r="F58" s="77"/>
      <c r="G58" s="77"/>
      <c r="H58" s="77"/>
      <c r="I58" s="97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77"/>
    </row>
    <row r="59" spans="1:26" ht="20.100000000000001" customHeight="1" x14ac:dyDescent="0.15">
      <c r="A59" s="62"/>
      <c r="B59" s="62"/>
      <c r="C59" s="77"/>
      <c r="D59" s="77"/>
      <c r="E59" s="77"/>
      <c r="F59" s="77"/>
      <c r="G59" s="77"/>
      <c r="H59" s="77"/>
      <c r="I59" s="9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 ht="20.100000000000001" customHeight="1" x14ac:dyDescent="0.15">
      <c r="A60" s="62"/>
      <c r="B60" s="62"/>
      <c r="C60" s="223" t="s">
        <v>22</v>
      </c>
      <c r="D60" s="224"/>
      <c r="E60" s="224"/>
      <c r="F60" s="224"/>
      <c r="G60" s="224"/>
      <c r="H60" s="225"/>
      <c r="I60" s="99"/>
    </row>
    <row r="61" spans="1:26" ht="20.100000000000001" customHeight="1" x14ac:dyDescent="0.15">
      <c r="A61" s="62"/>
      <c r="B61" s="62"/>
      <c r="C61" s="75"/>
      <c r="D61" s="100"/>
      <c r="E61" s="76"/>
      <c r="F61" s="76"/>
      <c r="G61" s="76"/>
      <c r="H61" s="76"/>
      <c r="I61" s="101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9"/>
    </row>
    <row r="62" spans="1:26" ht="20.100000000000001" customHeight="1" x14ac:dyDescent="0.15">
      <c r="A62" s="62"/>
      <c r="B62" s="62"/>
      <c r="C62" s="75"/>
      <c r="D62" s="100" t="s">
        <v>87</v>
      </c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80"/>
    </row>
    <row r="63" spans="1:26" ht="20.100000000000001" customHeight="1" x14ac:dyDescent="0.15">
      <c r="A63" s="62">
        <f>IF(AND($I63&lt;&gt;"しない", $I63&lt;&gt;"する"), 1001, 0)</f>
        <v>0</v>
      </c>
      <c r="B63" s="62"/>
      <c r="C63" s="75"/>
      <c r="D63" s="82">
        <v>1</v>
      </c>
      <c r="E63" s="77" t="s">
        <v>26</v>
      </c>
      <c r="F63" s="77"/>
      <c r="G63" s="77"/>
      <c r="H63" s="77"/>
      <c r="I63" s="231" t="s">
        <v>117</v>
      </c>
      <c r="J63" s="291"/>
      <c r="K63" s="291"/>
      <c r="L63" s="291"/>
      <c r="M63" s="291"/>
      <c r="N63" s="77"/>
      <c r="O63" s="77"/>
      <c r="P63" s="77"/>
      <c r="Q63" s="102"/>
      <c r="R63" s="102"/>
      <c r="S63" s="102"/>
      <c r="T63" s="102"/>
      <c r="U63" s="102"/>
      <c r="V63" s="102"/>
      <c r="W63" s="102"/>
      <c r="X63" s="102"/>
      <c r="Y63" s="102"/>
      <c r="Z63" s="80"/>
    </row>
    <row r="64" spans="1:26" ht="20.100000000000001" customHeight="1" x14ac:dyDescent="0.15">
      <c r="A64" s="62"/>
      <c r="B64" s="62"/>
      <c r="C64" s="75"/>
      <c r="D64" s="77"/>
      <c r="E64" s="77"/>
      <c r="F64" s="77"/>
      <c r="G64" s="77"/>
      <c r="H64" s="77"/>
      <c r="I64" s="87" t="s">
        <v>105</v>
      </c>
      <c r="J64" s="84" t="s">
        <v>88</v>
      </c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0"/>
    </row>
    <row r="65" spans="1:26" ht="20.100000000000001" hidden="1" customHeight="1" x14ac:dyDescent="0.15">
      <c r="A65" s="62"/>
      <c r="B65" s="62"/>
      <c r="C65" s="75"/>
      <c r="D65" s="77"/>
      <c r="E65" s="77"/>
      <c r="F65" s="77"/>
      <c r="G65" s="77"/>
      <c r="H65" s="77"/>
      <c r="I65" s="87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80"/>
    </row>
    <row r="66" spans="1:26" ht="20.100000000000001" hidden="1" customHeight="1" x14ac:dyDescent="0.15">
      <c r="A66" s="62"/>
      <c r="B66" s="62"/>
      <c r="C66" s="75"/>
      <c r="D66" s="77"/>
      <c r="E66" s="77"/>
      <c r="F66" s="77"/>
      <c r="G66" s="77"/>
      <c r="H66" s="77"/>
      <c r="I66" s="87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80"/>
    </row>
    <row r="67" spans="1:26" ht="20.100000000000001" hidden="1" customHeight="1" x14ac:dyDescent="0.15">
      <c r="A67" s="62"/>
      <c r="B67" s="62"/>
      <c r="C67" s="75"/>
      <c r="D67" s="77"/>
      <c r="E67" s="77"/>
      <c r="F67" s="77"/>
      <c r="G67" s="77"/>
      <c r="H67" s="77"/>
      <c r="I67" s="87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80"/>
    </row>
    <row r="68" spans="1:26" ht="20.100000000000001" hidden="1" customHeight="1" x14ac:dyDescent="0.15">
      <c r="A68" s="62"/>
      <c r="B68" s="62"/>
      <c r="C68" s="75"/>
      <c r="D68" s="77"/>
      <c r="E68" s="77"/>
      <c r="F68" s="77"/>
      <c r="G68" s="77"/>
      <c r="H68" s="77"/>
      <c r="I68" s="87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80"/>
    </row>
    <row r="69" spans="1:26" ht="20.100000000000001" customHeight="1" x14ac:dyDescent="0.15">
      <c r="A69" s="62">
        <f>IF(OR(AND($I63="する",TRIM($I69)=""),AND($I63="しない",NOT(ISBLANK($I69)))), 1001, 0)</f>
        <v>0</v>
      </c>
      <c r="B69" s="62"/>
      <c r="C69" s="81"/>
      <c r="D69" s="82">
        <v>2</v>
      </c>
      <c r="E69" s="61" t="s">
        <v>0</v>
      </c>
      <c r="I69" s="287"/>
      <c r="J69" s="288"/>
      <c r="K69" s="288"/>
      <c r="L69" s="288"/>
      <c r="M69" s="288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80"/>
    </row>
    <row r="70" spans="1:26" ht="20.100000000000001" customHeight="1" x14ac:dyDescent="0.15">
      <c r="A70" s="62"/>
      <c r="B70" s="62"/>
      <c r="C70" s="81"/>
      <c r="D70" s="82"/>
      <c r="E70" s="77"/>
      <c r="F70" s="77"/>
      <c r="G70" s="77"/>
      <c r="H70" s="77"/>
      <c r="I70" s="83" t="s">
        <v>105</v>
      </c>
      <c r="J70" s="84" t="s">
        <v>180</v>
      </c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0"/>
    </row>
    <row r="71" spans="1:26" ht="20.100000000000001" customHeight="1" x14ac:dyDescent="0.15">
      <c r="A71" s="62">
        <f>IF(OR(AND($I63="する",AND($I71&lt;&gt;"", OR(ISERROR(FIND("@"&amp;LEFT($I71,3)&amp;"@", 都道府県3))=FALSE, ISERROR(FIND("@"&amp;LEFT($I71,4)&amp;"@",都道府県4))=FALSE))=FALSE),AND($I63="しない",NOT(ISBLANK($I71)))), 1001, 0)</f>
        <v>0</v>
      </c>
      <c r="B71" s="62"/>
      <c r="C71" s="81"/>
      <c r="D71" s="82">
        <v>3</v>
      </c>
      <c r="E71" s="61" t="s">
        <v>1</v>
      </c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80"/>
    </row>
    <row r="72" spans="1:26" ht="20.100000000000001" customHeight="1" x14ac:dyDescent="0.15">
      <c r="A72" s="62"/>
      <c r="B72" s="62"/>
      <c r="C72" s="81"/>
      <c r="D72" s="82"/>
      <c r="E72" s="77"/>
      <c r="F72" s="77"/>
      <c r="G72" s="77"/>
      <c r="H72" s="77"/>
      <c r="I72" s="83" t="s">
        <v>105</v>
      </c>
      <c r="J72" s="84" t="s">
        <v>19</v>
      </c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0"/>
    </row>
    <row r="73" spans="1:26" ht="20.100000000000001" customHeight="1" x14ac:dyDescent="0.15">
      <c r="A73" s="62">
        <f>IF(OR(AND($I63="する",TRIM($I73)=""),AND($I63="しない",NOT(ISBLANK($I73)))), 1001, 0)</f>
        <v>0</v>
      </c>
      <c r="B73" s="62"/>
      <c r="C73" s="81"/>
      <c r="D73" s="82">
        <v>4</v>
      </c>
      <c r="E73" s="61" t="s">
        <v>2</v>
      </c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31"/>
      <c r="Z73" s="80"/>
    </row>
    <row r="74" spans="1:26" ht="30" customHeight="1" x14ac:dyDescent="0.15">
      <c r="A74" s="62"/>
      <c r="B74" s="62"/>
      <c r="C74" s="85"/>
      <c r="D74" s="77"/>
      <c r="E74" s="77"/>
      <c r="F74" s="77"/>
      <c r="G74" s="77"/>
      <c r="H74" s="77"/>
      <c r="I74" s="87" t="s">
        <v>105</v>
      </c>
      <c r="J74" s="289" t="s">
        <v>111</v>
      </c>
      <c r="K74" s="290"/>
      <c r="L74" s="290"/>
      <c r="M74" s="290"/>
      <c r="N74" s="290"/>
      <c r="O74" s="290"/>
      <c r="P74" s="290"/>
      <c r="Q74" s="290"/>
      <c r="R74" s="290"/>
      <c r="S74" s="290"/>
      <c r="T74" s="290"/>
      <c r="U74" s="290"/>
      <c r="V74" s="290"/>
      <c r="W74" s="290"/>
      <c r="X74" s="290"/>
      <c r="Y74" s="290"/>
      <c r="Z74" s="80"/>
    </row>
    <row r="75" spans="1:26" ht="20.100000000000001" customHeight="1" x14ac:dyDescent="0.15">
      <c r="A75" s="62">
        <f>IF(OR(AND($I63="する",TRIM($I75)=""),AND($I63="しない",NOT(ISBLANK($I75)))), 1001, 0)</f>
        <v>0</v>
      </c>
      <c r="B75" s="62"/>
      <c r="C75" s="81"/>
      <c r="D75" s="82">
        <v>5</v>
      </c>
      <c r="E75" s="61" t="s">
        <v>3</v>
      </c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1"/>
      <c r="U75" s="231"/>
      <c r="V75" s="231"/>
      <c r="W75" s="231"/>
      <c r="X75" s="231"/>
      <c r="Y75" s="231"/>
      <c r="Z75" s="80"/>
    </row>
    <row r="76" spans="1:26" ht="30" customHeight="1" x14ac:dyDescent="0.15">
      <c r="A76" s="62"/>
      <c r="B76" s="62"/>
      <c r="C76" s="85"/>
      <c r="D76" s="77"/>
      <c r="E76" s="77"/>
      <c r="F76" s="77"/>
      <c r="G76" s="77"/>
      <c r="H76" s="77"/>
      <c r="I76" s="104" t="s">
        <v>105</v>
      </c>
      <c r="J76" s="289" t="s">
        <v>112</v>
      </c>
      <c r="K76" s="289"/>
      <c r="L76" s="289"/>
      <c r="M76" s="289"/>
      <c r="N76" s="289"/>
      <c r="O76" s="289"/>
      <c r="P76" s="289"/>
      <c r="Q76" s="289"/>
      <c r="R76" s="289"/>
      <c r="S76" s="289"/>
      <c r="T76" s="289"/>
      <c r="U76" s="289"/>
      <c r="V76" s="289"/>
      <c r="W76" s="289"/>
      <c r="X76" s="289"/>
      <c r="Y76" s="289"/>
      <c r="Z76" s="80"/>
    </row>
    <row r="77" spans="1:26" ht="20.100000000000001" customHeight="1" x14ac:dyDescent="0.15">
      <c r="A77" s="62">
        <f>IF(OR(AND($I63="する",TRIM($I77)=""),AND($I63="しない",NOT(ISBLANK($I77)))), 1001, 0)</f>
        <v>0</v>
      </c>
      <c r="B77" s="62"/>
      <c r="C77" s="81"/>
      <c r="D77" s="82">
        <v>6</v>
      </c>
      <c r="E77" s="61" t="s">
        <v>27</v>
      </c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1"/>
      <c r="Y77" s="231"/>
      <c r="Z77" s="80"/>
    </row>
    <row r="78" spans="1:26" ht="20.100000000000001" customHeight="1" x14ac:dyDescent="0.15">
      <c r="A78" s="62"/>
      <c r="B78" s="62"/>
      <c r="C78" s="85"/>
      <c r="D78" s="77"/>
      <c r="E78" s="77"/>
      <c r="F78" s="77"/>
      <c r="G78" s="77"/>
      <c r="H78" s="77"/>
      <c r="I78" s="87" t="s">
        <v>105</v>
      </c>
      <c r="J78" s="92" t="s">
        <v>121</v>
      </c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0"/>
    </row>
    <row r="79" spans="1:26" ht="20.100000000000001" customHeight="1" x14ac:dyDescent="0.15">
      <c r="A79" s="62">
        <f>IF(OR(AND($I63="する",TRIM($I79)=""),AND($I63="しない",NOT(ISBLANK($I79)))), 1001, 0)</f>
        <v>0</v>
      </c>
      <c r="B79" s="62"/>
      <c r="C79" s="81"/>
      <c r="D79" s="82">
        <v>7</v>
      </c>
      <c r="E79" s="61" t="s">
        <v>28</v>
      </c>
      <c r="I79" s="231"/>
      <c r="J79" s="231"/>
      <c r="K79" s="231"/>
      <c r="L79" s="231"/>
      <c r="M79" s="231"/>
      <c r="N79" s="231"/>
      <c r="O79" s="231"/>
      <c r="P79" s="231"/>
      <c r="Q79" s="231"/>
      <c r="R79" s="231"/>
      <c r="S79" s="231"/>
      <c r="T79" s="231"/>
      <c r="U79" s="231"/>
      <c r="V79" s="231"/>
      <c r="W79" s="231"/>
      <c r="X79" s="231"/>
      <c r="Y79" s="231"/>
      <c r="Z79" s="80"/>
    </row>
    <row r="80" spans="1:26" ht="20.100000000000001" customHeight="1" x14ac:dyDescent="0.15">
      <c r="A80" s="62"/>
      <c r="B80" s="62"/>
      <c r="C80" s="85"/>
      <c r="D80" s="77"/>
      <c r="E80" s="77"/>
      <c r="F80" s="77"/>
      <c r="G80" s="77"/>
      <c r="H80" s="77"/>
      <c r="I80" s="87" t="s">
        <v>105</v>
      </c>
      <c r="J80" s="84" t="s">
        <v>10</v>
      </c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0"/>
    </row>
    <row r="81" spans="1:26" ht="20.100000000000001" customHeight="1" x14ac:dyDescent="0.15">
      <c r="A81" s="62">
        <f>IF(OR(AND($I63="する",TRIM($I81)=""),AND($I63="しない",NOT(ISBLANK($I81)))), 1001, 0)</f>
        <v>0</v>
      </c>
      <c r="B81" s="62"/>
      <c r="C81" s="81"/>
      <c r="D81" s="82">
        <v>8</v>
      </c>
      <c r="E81" s="61" t="s">
        <v>29</v>
      </c>
      <c r="I81" s="231"/>
      <c r="J81" s="231"/>
      <c r="K81" s="231"/>
      <c r="L81" s="231"/>
      <c r="M81" s="231"/>
      <c r="N81" s="231"/>
      <c r="O81" s="231"/>
      <c r="P81" s="231"/>
      <c r="Q81" s="231"/>
      <c r="R81" s="231"/>
      <c r="S81" s="231"/>
      <c r="T81" s="231"/>
      <c r="U81" s="231"/>
      <c r="V81" s="231"/>
      <c r="W81" s="231"/>
      <c r="X81" s="231"/>
      <c r="Y81" s="231"/>
      <c r="Z81" s="80"/>
    </row>
    <row r="82" spans="1:26" ht="20.100000000000001" customHeight="1" x14ac:dyDescent="0.15">
      <c r="A82" s="62"/>
      <c r="B82" s="62"/>
      <c r="C82" s="85"/>
      <c r="D82" s="77"/>
      <c r="E82" s="77"/>
      <c r="F82" s="77"/>
      <c r="G82" s="77"/>
      <c r="H82" s="77"/>
      <c r="I82" s="87" t="s">
        <v>105</v>
      </c>
      <c r="J82" s="84" t="s">
        <v>11</v>
      </c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  <c r="Z82" s="80"/>
    </row>
    <row r="83" spans="1:26" ht="20.100000000000001" customHeight="1" x14ac:dyDescent="0.15">
      <c r="A83" s="62">
        <f>IF(OR(AND($I63="する",NOT(AND(TRIM($I83)&lt;&gt;"",ISNUMBER(VALUE(SUBSTITUTE($I83,"-","")))))), AND($I63="しない",NOT(ISBLANK($I83)))), 1001, 0)</f>
        <v>0</v>
      </c>
      <c r="B83" s="62"/>
      <c r="C83" s="81"/>
      <c r="D83" s="82">
        <v>9</v>
      </c>
      <c r="E83" s="61" t="s">
        <v>6</v>
      </c>
      <c r="I83" s="231"/>
      <c r="J83" s="231"/>
      <c r="K83" s="231"/>
      <c r="L83" s="231"/>
      <c r="M83" s="231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80"/>
    </row>
    <row r="84" spans="1:26" ht="20.100000000000001" customHeight="1" x14ac:dyDescent="0.15">
      <c r="A84" s="62"/>
      <c r="B84" s="62"/>
      <c r="C84" s="85"/>
      <c r="D84" s="77"/>
      <c r="E84" s="77"/>
      <c r="F84" s="77"/>
      <c r="G84" s="77"/>
      <c r="H84" s="77"/>
      <c r="I84" s="83" t="s">
        <v>105</v>
      </c>
      <c r="J84" s="84" t="s">
        <v>113</v>
      </c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  <c r="Z84" s="80"/>
    </row>
    <row r="85" spans="1:26" ht="20.100000000000001" customHeight="1" x14ac:dyDescent="0.15">
      <c r="A85" s="62">
        <f>IF(OR(AND($I63="する",NOT(AND($I85&lt;&gt;"",ISNUMBER(VALUE(SUBSTITUTE($I85,"-","")))))), AND($I63="しない",NOT(ISBLANK($I85)))), 1001, 0)</f>
        <v>0</v>
      </c>
      <c r="B85" s="62"/>
      <c r="C85" s="81"/>
      <c r="D85" s="82">
        <v>10</v>
      </c>
      <c r="E85" s="61" t="s">
        <v>7</v>
      </c>
      <c r="I85" s="231"/>
      <c r="J85" s="231"/>
      <c r="K85" s="231"/>
      <c r="L85" s="231"/>
      <c r="M85" s="231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80"/>
    </row>
    <row r="86" spans="1:26" s="109" customFormat="1" ht="20.100000000000001" customHeight="1" x14ac:dyDescent="0.15">
      <c r="A86" s="105"/>
      <c r="B86" s="105"/>
      <c r="C86" s="106"/>
      <c r="D86" s="107"/>
      <c r="E86" s="107"/>
      <c r="F86" s="107"/>
      <c r="G86" s="107"/>
      <c r="H86" s="107"/>
      <c r="I86" s="89" t="s">
        <v>105</v>
      </c>
      <c r="J86" s="84" t="s">
        <v>110</v>
      </c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108"/>
    </row>
    <row r="87" spans="1:26" ht="20.100000000000001" customHeight="1" x14ac:dyDescent="0.15">
      <c r="A87" s="62">
        <f>IF(OR(AND($I63="する", TRIM($I87)=""),AND($I63="しない", NOT(ISBLANK($I87)))), 1001, 0)</f>
        <v>0</v>
      </c>
      <c r="B87" s="62"/>
      <c r="C87" s="81"/>
      <c r="D87" s="82">
        <v>11</v>
      </c>
      <c r="E87" s="61" t="s">
        <v>9</v>
      </c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80"/>
    </row>
    <row r="88" spans="1:26" ht="20.100000000000001" customHeight="1" x14ac:dyDescent="0.15">
      <c r="A88" s="62"/>
      <c r="B88" s="62"/>
      <c r="C88" s="85"/>
      <c r="D88" s="77"/>
      <c r="E88" s="77"/>
      <c r="F88" s="77"/>
      <c r="G88" s="77"/>
      <c r="H88" s="77"/>
      <c r="I88" s="87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80"/>
    </row>
    <row r="89" spans="1:26" ht="20.100000000000001" customHeight="1" x14ac:dyDescent="0.15">
      <c r="A89" s="62"/>
      <c r="B89" s="62"/>
      <c r="C89" s="93"/>
      <c r="D89" s="94"/>
      <c r="E89" s="94"/>
      <c r="F89" s="94"/>
      <c r="G89" s="94"/>
      <c r="H89" s="94"/>
      <c r="I89" s="110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6"/>
    </row>
    <row r="90" spans="1:26" ht="20.100000000000001" customHeight="1" x14ac:dyDescent="0.15">
      <c r="A90" s="62"/>
      <c r="B90" s="62"/>
      <c r="C90" s="77"/>
      <c r="D90" s="77"/>
      <c r="E90" s="77"/>
      <c r="F90" s="77"/>
      <c r="G90" s="77"/>
      <c r="H90" s="77"/>
      <c r="I90" s="97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77"/>
    </row>
    <row r="91" spans="1:26" ht="15" hidden="1" customHeight="1" x14ac:dyDescent="0.15">
      <c r="A91" s="62"/>
      <c r="B91" s="62"/>
      <c r="C91" s="77"/>
      <c r="D91" s="77"/>
      <c r="E91" s="77"/>
      <c r="F91" s="77"/>
      <c r="G91" s="77"/>
      <c r="H91" s="77"/>
      <c r="I91" s="9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 ht="15" hidden="1" customHeight="1" x14ac:dyDescent="0.15">
      <c r="A92" s="62"/>
      <c r="B92" s="62"/>
      <c r="C92" s="77"/>
      <c r="D92" s="77"/>
      <c r="E92" s="77"/>
      <c r="F92" s="77"/>
      <c r="G92" s="77"/>
      <c r="H92" s="77"/>
      <c r="I92" s="97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77"/>
    </row>
    <row r="93" spans="1:26" ht="15" hidden="1" customHeight="1" x14ac:dyDescent="0.15">
      <c r="A93" s="62"/>
      <c r="B93" s="62"/>
      <c r="C93" s="77"/>
      <c r="D93" s="77"/>
      <c r="E93" s="77"/>
      <c r="F93" s="77"/>
      <c r="G93" s="77"/>
      <c r="H93" s="77"/>
      <c r="I93" s="9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 ht="15" hidden="1" customHeight="1" x14ac:dyDescent="0.15">
      <c r="A94" s="62"/>
      <c r="B94" s="62"/>
      <c r="C94" s="77"/>
      <c r="D94" s="77"/>
      <c r="E94" s="77"/>
      <c r="F94" s="77"/>
      <c r="G94" s="77"/>
      <c r="H94" s="77"/>
      <c r="I94" s="9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 ht="15" hidden="1" customHeight="1" x14ac:dyDescent="0.15">
      <c r="A95" s="62"/>
      <c r="B95" s="62"/>
      <c r="C95" s="77"/>
      <c r="D95" s="77"/>
      <c r="E95" s="77"/>
      <c r="F95" s="77"/>
      <c r="G95" s="77"/>
      <c r="H95" s="77"/>
      <c r="I95" s="97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77"/>
    </row>
    <row r="96" spans="1:26" ht="15" hidden="1" customHeight="1" x14ac:dyDescent="0.15">
      <c r="A96" s="62"/>
      <c r="B96" s="62"/>
      <c r="C96" s="77"/>
      <c r="D96" s="77"/>
      <c r="E96" s="77"/>
      <c r="F96" s="77"/>
      <c r="G96" s="77"/>
      <c r="H96" s="77"/>
      <c r="I96" s="9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 ht="15" hidden="1" customHeight="1" x14ac:dyDescent="0.15">
      <c r="A97" s="62"/>
      <c r="B97" s="62"/>
      <c r="C97" s="77"/>
      <c r="D97" s="77"/>
      <c r="E97" s="77"/>
      <c r="F97" s="77"/>
      <c r="G97" s="77"/>
      <c r="H97" s="77"/>
      <c r="I97" s="9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 ht="15" hidden="1" customHeight="1" x14ac:dyDescent="0.15">
      <c r="A98" s="62"/>
      <c r="B98" s="62"/>
      <c r="C98" s="77"/>
      <c r="D98" s="77"/>
      <c r="E98" s="77"/>
      <c r="F98" s="77"/>
      <c r="G98" s="77"/>
      <c r="H98" s="77"/>
      <c r="I98" s="97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8"/>
      <c r="Y98" s="98"/>
      <c r="Z98" s="77"/>
    </row>
    <row r="99" spans="1:26" ht="15" hidden="1" customHeight="1" x14ac:dyDescent="0.15">
      <c r="A99" s="62"/>
      <c r="B99" s="62"/>
      <c r="C99" s="77"/>
      <c r="D99" s="77"/>
      <c r="E99" s="77"/>
      <c r="F99" s="77"/>
      <c r="G99" s="77"/>
      <c r="H99" s="77"/>
      <c r="I99" s="9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 ht="15" hidden="1" customHeight="1" x14ac:dyDescent="0.15">
      <c r="A100" s="62"/>
      <c r="B100" s="62"/>
      <c r="C100" s="77"/>
      <c r="D100" s="77"/>
      <c r="E100" s="77"/>
      <c r="F100" s="77"/>
      <c r="G100" s="77"/>
      <c r="H100" s="77"/>
      <c r="I100" s="9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 ht="15" hidden="1" customHeight="1" x14ac:dyDescent="0.15">
      <c r="A101" s="62"/>
      <c r="B101" s="62"/>
      <c r="C101" s="77"/>
      <c r="D101" s="77"/>
      <c r="E101" s="77"/>
      <c r="F101" s="77"/>
      <c r="G101" s="77"/>
      <c r="H101" s="77"/>
      <c r="I101" s="9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 ht="15" hidden="1" customHeight="1" x14ac:dyDescent="0.15">
      <c r="A102" s="62"/>
      <c r="B102" s="62"/>
      <c r="C102" s="77"/>
      <c r="D102" s="77"/>
      <c r="E102" s="77"/>
      <c r="F102" s="77"/>
      <c r="G102" s="77"/>
      <c r="H102" s="77"/>
      <c r="I102" s="97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77"/>
    </row>
    <row r="103" spans="1:26" ht="15" hidden="1" customHeight="1" x14ac:dyDescent="0.15">
      <c r="A103" s="62"/>
      <c r="B103" s="62"/>
      <c r="C103" s="77"/>
      <c r="D103" s="77"/>
      <c r="E103" s="77"/>
      <c r="F103" s="77"/>
      <c r="G103" s="77"/>
      <c r="H103" s="77"/>
      <c r="I103" s="9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 ht="15" hidden="1" customHeight="1" x14ac:dyDescent="0.15">
      <c r="A104" s="62"/>
      <c r="B104" s="62"/>
      <c r="C104" s="77"/>
      <c r="D104" s="77"/>
      <c r="E104" s="77"/>
      <c r="F104" s="77"/>
      <c r="G104" s="77"/>
      <c r="H104" s="77"/>
      <c r="I104" s="9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 ht="15" hidden="1" customHeight="1" x14ac:dyDescent="0.15">
      <c r="A105" s="62"/>
      <c r="B105" s="62"/>
      <c r="C105" s="77"/>
      <c r="D105" s="77"/>
      <c r="E105" s="77"/>
      <c r="F105" s="77"/>
      <c r="G105" s="77"/>
      <c r="H105" s="77"/>
      <c r="I105" s="97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77"/>
    </row>
    <row r="106" spans="1:26" ht="15" hidden="1" customHeight="1" x14ac:dyDescent="0.15">
      <c r="A106" s="62"/>
      <c r="B106" s="62"/>
      <c r="C106" s="77"/>
      <c r="D106" s="77"/>
      <c r="E106" s="77"/>
      <c r="F106" s="77"/>
      <c r="G106" s="77"/>
      <c r="H106" s="77"/>
      <c r="I106" s="97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77"/>
    </row>
    <row r="107" spans="1:26" ht="15" hidden="1" customHeight="1" x14ac:dyDescent="0.15">
      <c r="A107" s="62"/>
      <c r="B107" s="62"/>
      <c r="C107" s="77"/>
      <c r="D107" s="77"/>
      <c r="E107" s="77"/>
      <c r="F107" s="77"/>
      <c r="G107" s="77"/>
      <c r="H107" s="77"/>
      <c r="I107" s="97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77"/>
    </row>
    <row r="108" spans="1:26" ht="20.100000000000001" customHeight="1" x14ac:dyDescent="0.15">
      <c r="A108" s="62"/>
      <c r="B108" s="62"/>
      <c r="C108" s="77"/>
      <c r="D108" s="77"/>
      <c r="E108" s="77"/>
      <c r="F108" s="77"/>
      <c r="G108" s="77"/>
      <c r="H108" s="77"/>
      <c r="I108" s="9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 ht="20.100000000000001" customHeight="1" x14ac:dyDescent="0.15">
      <c r="A109" s="62"/>
      <c r="B109" s="62"/>
      <c r="C109" s="223" t="s">
        <v>20</v>
      </c>
      <c r="D109" s="224"/>
      <c r="E109" s="224"/>
      <c r="F109" s="224"/>
      <c r="G109" s="224"/>
      <c r="H109" s="225"/>
      <c r="I109" s="99"/>
    </row>
    <row r="110" spans="1:26" ht="20.100000000000001" customHeight="1" x14ac:dyDescent="0.15">
      <c r="A110" s="62"/>
      <c r="B110" s="62"/>
      <c r="C110" s="111"/>
      <c r="D110" s="112"/>
      <c r="E110" s="112"/>
      <c r="F110" s="112"/>
      <c r="G110" s="112"/>
      <c r="H110" s="112"/>
      <c r="I110" s="113"/>
      <c r="J110" s="78"/>
      <c r="K110" s="78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9"/>
    </row>
    <row r="111" spans="1:26" ht="30" customHeight="1" x14ac:dyDescent="0.15">
      <c r="A111" s="62"/>
      <c r="B111" s="62"/>
      <c r="C111" s="111"/>
      <c r="D111" s="258" t="s">
        <v>116</v>
      </c>
      <c r="E111" s="292"/>
      <c r="F111" s="292"/>
      <c r="G111" s="292"/>
      <c r="H111" s="292"/>
      <c r="I111" s="292"/>
      <c r="J111" s="292"/>
      <c r="K111" s="292"/>
      <c r="L111" s="292"/>
      <c r="M111" s="292"/>
      <c r="N111" s="292"/>
      <c r="O111" s="292"/>
      <c r="P111" s="292"/>
      <c r="Q111" s="292"/>
      <c r="R111" s="292"/>
      <c r="S111" s="292"/>
      <c r="T111" s="292"/>
      <c r="U111" s="292"/>
      <c r="V111" s="292"/>
      <c r="W111" s="292"/>
      <c r="X111" s="292"/>
      <c r="Y111" s="292"/>
      <c r="Z111" s="80"/>
    </row>
    <row r="112" spans="1:26" ht="20.100000000000001" customHeight="1" x14ac:dyDescent="0.15">
      <c r="A112" s="62"/>
      <c r="B112" s="62"/>
      <c r="C112" s="81"/>
      <c r="D112" s="82">
        <v>1</v>
      </c>
      <c r="E112" s="61" t="s">
        <v>8</v>
      </c>
      <c r="I112" s="231" t="s">
        <v>257</v>
      </c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31"/>
      <c r="Z112" s="80"/>
    </row>
    <row r="113" spans="1:27" ht="20.100000000000001" customHeight="1" x14ac:dyDescent="0.15">
      <c r="A113" s="62"/>
      <c r="B113" s="62"/>
      <c r="C113" s="81"/>
      <c r="D113" s="82"/>
      <c r="E113" s="77"/>
      <c r="F113" s="77"/>
      <c r="G113" s="77"/>
      <c r="H113" s="77"/>
      <c r="I113" s="87" t="s">
        <v>106</v>
      </c>
      <c r="J113" s="84" t="s">
        <v>23</v>
      </c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0"/>
    </row>
    <row r="114" spans="1:27" ht="20.100000000000001" customHeight="1" x14ac:dyDescent="0.15">
      <c r="A114" s="62"/>
      <c r="B114" s="62"/>
      <c r="C114" s="81"/>
      <c r="D114" s="82">
        <v>2</v>
      </c>
      <c r="E114" s="61" t="s">
        <v>14</v>
      </c>
      <c r="I114" s="231" t="s">
        <v>258</v>
      </c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31"/>
      <c r="Z114" s="80"/>
    </row>
    <row r="115" spans="1:27" ht="20.100000000000001" customHeight="1" x14ac:dyDescent="0.15">
      <c r="A115" s="62"/>
      <c r="B115" s="62"/>
      <c r="C115" s="81"/>
      <c r="D115" s="82"/>
      <c r="E115" s="77"/>
      <c r="F115" s="77"/>
      <c r="G115" s="77"/>
      <c r="H115" s="77"/>
      <c r="I115" s="87" t="s">
        <v>105</v>
      </c>
      <c r="J115" s="84" t="s">
        <v>10</v>
      </c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  <c r="Z115" s="80"/>
    </row>
    <row r="116" spans="1:27" ht="20.100000000000001" customHeight="1" x14ac:dyDescent="0.15">
      <c r="A116" s="62"/>
      <c r="B116" s="62"/>
      <c r="C116" s="81"/>
      <c r="D116" s="82">
        <v>3</v>
      </c>
      <c r="E116" s="61" t="s">
        <v>15</v>
      </c>
      <c r="I116" s="231" t="s">
        <v>259</v>
      </c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31"/>
      <c r="Z116" s="80"/>
    </row>
    <row r="117" spans="1:27" ht="20.100000000000001" customHeight="1" x14ac:dyDescent="0.15">
      <c r="A117" s="62"/>
      <c r="B117" s="62"/>
      <c r="C117" s="81"/>
      <c r="D117" s="82"/>
      <c r="E117" s="77"/>
      <c r="F117" s="77"/>
      <c r="G117" s="77"/>
      <c r="H117" s="77"/>
      <c r="I117" s="87" t="s">
        <v>105</v>
      </c>
      <c r="J117" s="84" t="s">
        <v>11</v>
      </c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  <c r="Z117" s="80"/>
    </row>
    <row r="118" spans="1:27" ht="20.100000000000001" customHeight="1" x14ac:dyDescent="0.15">
      <c r="A118" s="62">
        <f>IF(AND(TRIM($I118)&lt;&gt;"",NOT(ISNUMBER(VALUE(SUBSTITUTE($I118,"-",""))))), 1001, 0)</f>
        <v>0</v>
      </c>
      <c r="B118" s="62"/>
      <c r="C118" s="81"/>
      <c r="D118" s="82">
        <v>4</v>
      </c>
      <c r="E118" s="61" t="s">
        <v>6</v>
      </c>
      <c r="I118" s="231" t="s">
        <v>260</v>
      </c>
      <c r="J118" s="231"/>
      <c r="K118" s="231"/>
      <c r="L118" s="231"/>
      <c r="M118" s="231"/>
      <c r="N118" s="114"/>
      <c r="O118" s="91"/>
      <c r="P118" s="91"/>
      <c r="Q118" s="91"/>
      <c r="R118" s="115"/>
      <c r="S118" s="115"/>
      <c r="T118" s="115"/>
      <c r="U118" s="115"/>
      <c r="V118" s="115"/>
      <c r="W118" s="115"/>
      <c r="X118" s="115"/>
      <c r="Y118" s="77"/>
      <c r="Z118" s="80"/>
    </row>
    <row r="119" spans="1:27" ht="20.100000000000001" customHeight="1" x14ac:dyDescent="0.15">
      <c r="A119" s="62"/>
      <c r="B119" s="62"/>
      <c r="C119" s="85"/>
      <c r="D119" s="77"/>
      <c r="E119" s="77"/>
      <c r="F119" s="77"/>
      <c r="G119" s="77"/>
      <c r="H119" s="77"/>
      <c r="I119" s="87" t="s">
        <v>105</v>
      </c>
      <c r="J119" s="84" t="s">
        <v>113</v>
      </c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0"/>
    </row>
    <row r="120" spans="1:27" ht="20.100000000000001" customHeight="1" x14ac:dyDescent="0.15">
      <c r="A120" s="62">
        <f>IF(AND(TRIM($I120)&lt;&gt;"",NOT(ISNUMBER(VALUE(SUBSTITUTE($I120,"-",""))))), 1001, 0)</f>
        <v>0</v>
      </c>
      <c r="B120" s="62"/>
      <c r="C120" s="81"/>
      <c r="D120" s="82">
        <v>5</v>
      </c>
      <c r="E120" s="61" t="s">
        <v>7</v>
      </c>
      <c r="I120" s="231" t="s">
        <v>261</v>
      </c>
      <c r="J120" s="231"/>
      <c r="K120" s="231"/>
      <c r="L120" s="231"/>
      <c r="M120" s="231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80"/>
    </row>
    <row r="121" spans="1:27" ht="20.100000000000001" customHeight="1" x14ac:dyDescent="0.15">
      <c r="A121" s="62"/>
      <c r="B121" s="62"/>
      <c r="C121" s="85"/>
      <c r="D121" s="77"/>
      <c r="E121" s="77"/>
      <c r="F121" s="77"/>
      <c r="G121" s="77"/>
      <c r="H121" s="77"/>
      <c r="I121" s="87" t="s">
        <v>105</v>
      </c>
      <c r="J121" s="84" t="s">
        <v>31</v>
      </c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0"/>
    </row>
    <row r="122" spans="1:27" ht="20.100000000000001" customHeight="1" x14ac:dyDescent="0.15">
      <c r="A122" s="62"/>
      <c r="B122" s="62"/>
      <c r="C122" s="81"/>
      <c r="D122" s="82">
        <v>6</v>
      </c>
      <c r="E122" s="61" t="s">
        <v>9</v>
      </c>
      <c r="I122" s="231" t="s">
        <v>262</v>
      </c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31"/>
      <c r="Z122" s="80"/>
    </row>
    <row r="123" spans="1:27" ht="20.100000000000001" customHeight="1" x14ac:dyDescent="0.15">
      <c r="A123" s="62"/>
      <c r="B123" s="62"/>
      <c r="C123" s="85"/>
      <c r="D123" s="77"/>
      <c r="E123" s="77"/>
      <c r="F123" s="77"/>
      <c r="G123" s="77"/>
      <c r="H123" s="77"/>
      <c r="I123" s="87"/>
      <c r="J123" s="116"/>
      <c r="K123" s="116"/>
      <c r="L123" s="116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6"/>
      <c r="Z123" s="80"/>
    </row>
    <row r="124" spans="1:27" ht="20.100000000000001" customHeight="1" x14ac:dyDescent="0.15">
      <c r="A124" s="62"/>
      <c r="B124" s="62"/>
      <c r="C124" s="93"/>
      <c r="D124" s="94"/>
      <c r="E124" s="94"/>
      <c r="F124" s="94"/>
      <c r="G124" s="94"/>
      <c r="H124" s="94"/>
      <c r="I124" s="110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95"/>
      <c r="U124" s="95"/>
      <c r="V124" s="95"/>
      <c r="W124" s="95"/>
      <c r="X124" s="95"/>
      <c r="Y124" s="95"/>
      <c r="Z124" s="96"/>
    </row>
    <row r="125" spans="1:27" ht="20.100000000000001" customHeight="1" x14ac:dyDescent="0.15">
      <c r="A125" s="117"/>
      <c r="B125" s="62"/>
      <c r="C125" s="77"/>
      <c r="D125" s="77"/>
      <c r="E125" s="77"/>
      <c r="F125" s="77"/>
      <c r="G125" s="77"/>
      <c r="H125" s="77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</row>
    <row r="126" spans="1:27" ht="15.75" hidden="1" customHeight="1" x14ac:dyDescent="0.15">
      <c r="A126" s="117"/>
      <c r="B126" s="62"/>
      <c r="C126" s="77"/>
      <c r="D126" s="77"/>
      <c r="E126" s="77"/>
      <c r="F126" s="77"/>
      <c r="G126" s="77"/>
      <c r="H126" s="77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8"/>
      <c r="Y126" s="98"/>
      <c r="Z126" s="98"/>
      <c r="AA126" s="98"/>
    </row>
    <row r="127" spans="1:27" ht="15.75" hidden="1" customHeight="1" x14ac:dyDescent="0.15">
      <c r="A127" s="117"/>
      <c r="B127" s="62"/>
      <c r="C127" s="77"/>
      <c r="D127" s="77"/>
      <c r="E127" s="77"/>
      <c r="F127" s="77"/>
      <c r="G127" s="77"/>
      <c r="H127" s="77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</row>
    <row r="128" spans="1:27" ht="15.75" hidden="1" customHeight="1" x14ac:dyDescent="0.15">
      <c r="A128" s="117"/>
      <c r="B128" s="62"/>
      <c r="C128" s="77"/>
      <c r="D128" s="77"/>
      <c r="E128" s="77"/>
      <c r="F128" s="77"/>
      <c r="G128" s="77"/>
      <c r="H128" s="77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</row>
    <row r="129" spans="1:27" ht="15.75" hidden="1" customHeight="1" x14ac:dyDescent="0.15">
      <c r="A129" s="117"/>
      <c r="B129" s="62"/>
      <c r="C129" s="77"/>
      <c r="D129" s="77"/>
      <c r="E129" s="77"/>
      <c r="F129" s="77"/>
      <c r="G129" s="77"/>
      <c r="H129" s="77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</row>
    <row r="130" spans="1:27" ht="15.75" hidden="1" customHeight="1" x14ac:dyDescent="0.15">
      <c r="A130" s="117"/>
      <c r="B130" s="62"/>
      <c r="C130" s="77"/>
      <c r="D130" s="77"/>
      <c r="E130" s="77"/>
      <c r="F130" s="77"/>
      <c r="G130" s="77"/>
      <c r="H130" s="77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8"/>
      <c r="Z130" s="98"/>
      <c r="AA130" s="98"/>
    </row>
    <row r="131" spans="1:27" ht="15.75" hidden="1" customHeight="1" x14ac:dyDescent="0.15">
      <c r="A131" s="117"/>
      <c r="B131" s="62"/>
      <c r="C131" s="77"/>
      <c r="D131" s="77"/>
      <c r="E131" s="77"/>
      <c r="F131" s="77"/>
      <c r="G131" s="77"/>
      <c r="H131" s="77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8"/>
      <c r="Y131" s="98"/>
      <c r="Z131" s="98"/>
      <c r="AA131" s="98"/>
    </row>
    <row r="132" spans="1:27" ht="15.75" hidden="1" customHeight="1" x14ac:dyDescent="0.15">
      <c r="A132" s="117"/>
      <c r="B132" s="62"/>
      <c r="C132" s="77"/>
      <c r="D132" s="77"/>
      <c r="E132" s="77"/>
      <c r="F132" s="77"/>
      <c r="G132" s="77"/>
      <c r="H132" s="77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8"/>
      <c r="Y132" s="98"/>
      <c r="Z132" s="98"/>
      <c r="AA132" s="98"/>
    </row>
    <row r="133" spans="1:27" ht="15.75" hidden="1" customHeight="1" x14ac:dyDescent="0.15">
      <c r="A133" s="117"/>
      <c r="B133" s="62"/>
      <c r="C133" s="77"/>
      <c r="D133" s="77"/>
      <c r="E133" s="77"/>
      <c r="F133" s="77"/>
      <c r="G133" s="77"/>
      <c r="H133" s="77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</row>
    <row r="134" spans="1:27" ht="15.75" hidden="1" customHeight="1" x14ac:dyDescent="0.15">
      <c r="A134" s="117"/>
      <c r="B134" s="62"/>
      <c r="C134" s="77"/>
      <c r="D134" s="77"/>
      <c r="E134" s="77"/>
      <c r="F134" s="77"/>
      <c r="G134" s="77"/>
      <c r="H134" s="77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</row>
    <row r="135" spans="1:27" ht="15.75" hidden="1" customHeight="1" x14ac:dyDescent="0.15">
      <c r="A135" s="117"/>
      <c r="B135" s="62"/>
      <c r="C135" s="77"/>
      <c r="D135" s="77"/>
      <c r="E135" s="77"/>
      <c r="F135" s="77"/>
      <c r="G135" s="77"/>
      <c r="H135" s="77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</row>
    <row r="136" spans="1:27" ht="15.75" hidden="1" customHeight="1" x14ac:dyDescent="0.15">
      <c r="A136" s="117"/>
      <c r="B136" s="62"/>
      <c r="C136" s="77"/>
      <c r="D136" s="77"/>
      <c r="E136" s="77"/>
      <c r="F136" s="77"/>
      <c r="G136" s="77"/>
      <c r="H136" s="77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8"/>
      <c r="Z136" s="98"/>
      <c r="AA136" s="98"/>
    </row>
    <row r="137" spans="1:27" ht="15.75" hidden="1" customHeight="1" x14ac:dyDescent="0.15">
      <c r="A137" s="117"/>
      <c r="B137" s="62"/>
      <c r="C137" s="77"/>
      <c r="D137" s="77"/>
      <c r="E137" s="77"/>
      <c r="F137" s="77"/>
      <c r="G137" s="77"/>
      <c r="H137" s="77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</row>
    <row r="138" spans="1:27" ht="15.75" hidden="1" customHeight="1" x14ac:dyDescent="0.15">
      <c r="A138" s="117"/>
      <c r="B138" s="62"/>
      <c r="C138" s="77"/>
      <c r="D138" s="77"/>
      <c r="E138" s="77"/>
      <c r="F138" s="77"/>
      <c r="G138" s="77"/>
      <c r="H138" s="77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8"/>
      <c r="Y138" s="98"/>
      <c r="Z138" s="98"/>
      <c r="AA138" s="98"/>
    </row>
    <row r="139" spans="1:27" ht="15.75" hidden="1" customHeight="1" x14ac:dyDescent="0.15">
      <c r="A139" s="117"/>
      <c r="B139" s="62"/>
      <c r="C139" s="77"/>
      <c r="D139" s="77"/>
      <c r="E139" s="77"/>
      <c r="F139" s="77"/>
      <c r="G139" s="77"/>
      <c r="H139" s="77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8"/>
      <c r="Z139" s="98"/>
      <c r="AA139" s="98"/>
    </row>
    <row r="140" spans="1:27" ht="15.75" hidden="1" customHeight="1" x14ac:dyDescent="0.15">
      <c r="A140" s="117"/>
      <c r="B140" s="62"/>
      <c r="C140" s="77"/>
      <c r="D140" s="77"/>
      <c r="E140" s="77"/>
      <c r="F140" s="77"/>
      <c r="G140" s="77"/>
      <c r="H140" s="77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</row>
    <row r="141" spans="1:27" ht="15.75" hidden="1" customHeight="1" x14ac:dyDescent="0.15">
      <c r="A141" s="117"/>
      <c r="B141" s="62"/>
      <c r="C141" s="77"/>
      <c r="D141" s="77"/>
      <c r="E141" s="77"/>
      <c r="F141" s="77"/>
      <c r="G141" s="77"/>
      <c r="H141" s="77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8"/>
      <c r="Y141" s="98"/>
      <c r="Z141" s="98"/>
      <c r="AA141" s="98"/>
    </row>
    <row r="142" spans="1:27" ht="15.75" hidden="1" customHeight="1" x14ac:dyDescent="0.15">
      <c r="A142" s="117"/>
      <c r="B142" s="62"/>
      <c r="C142" s="77"/>
      <c r="D142" s="77"/>
      <c r="E142" s="77"/>
      <c r="F142" s="77"/>
      <c r="G142" s="77"/>
      <c r="H142" s="77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8"/>
      <c r="Z142" s="98"/>
      <c r="AA142" s="98"/>
    </row>
    <row r="143" spans="1:27" ht="15.75" hidden="1" customHeight="1" x14ac:dyDescent="0.15">
      <c r="A143" s="117"/>
      <c r="B143" s="62"/>
      <c r="C143" s="77"/>
      <c r="D143" s="77"/>
      <c r="E143" s="77"/>
      <c r="F143" s="77"/>
      <c r="G143" s="77"/>
      <c r="H143" s="77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8"/>
      <c r="Y143" s="98"/>
      <c r="Z143" s="98"/>
      <c r="AA143" s="98"/>
    </row>
    <row r="144" spans="1:27" ht="15.75" hidden="1" customHeight="1" x14ac:dyDescent="0.15">
      <c r="A144" s="117"/>
      <c r="B144" s="62"/>
      <c r="C144" s="77"/>
      <c r="D144" s="77"/>
      <c r="E144" s="77"/>
      <c r="F144" s="77"/>
      <c r="G144" s="77"/>
      <c r="H144" s="77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8"/>
      <c r="Y144" s="98"/>
      <c r="Z144" s="98"/>
      <c r="AA144" s="98"/>
    </row>
    <row r="145" spans="1:27" ht="20.100000000000001" customHeight="1" x14ac:dyDescent="0.15">
      <c r="A145" s="117"/>
      <c r="B145" s="62"/>
      <c r="C145" s="77"/>
      <c r="D145" s="77"/>
      <c r="E145" s="77"/>
      <c r="F145" s="77"/>
      <c r="G145" s="77"/>
      <c r="H145" s="77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8"/>
      <c r="Y145" s="98"/>
      <c r="Z145" s="98"/>
      <c r="AA145" s="98"/>
    </row>
    <row r="146" spans="1:27" ht="20.100000000000001" customHeight="1" x14ac:dyDescent="0.15">
      <c r="A146" s="62"/>
      <c r="B146" s="62"/>
      <c r="C146" s="223" t="s">
        <v>30</v>
      </c>
      <c r="D146" s="224"/>
      <c r="E146" s="224"/>
      <c r="F146" s="224"/>
      <c r="G146" s="224"/>
      <c r="H146" s="225"/>
      <c r="I146" s="99"/>
    </row>
    <row r="147" spans="1:27" ht="20.100000000000001" customHeight="1" x14ac:dyDescent="0.15">
      <c r="A147" s="62"/>
      <c r="B147" s="62"/>
      <c r="C147" s="75"/>
      <c r="D147" s="76"/>
      <c r="E147" s="76"/>
      <c r="F147" s="76"/>
      <c r="G147" s="76"/>
      <c r="H147" s="76"/>
      <c r="I147" s="113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9"/>
    </row>
    <row r="148" spans="1:27" ht="20.100000000000001" customHeight="1" x14ac:dyDescent="0.15">
      <c r="A148" s="62"/>
      <c r="B148" s="62"/>
      <c r="C148" s="75"/>
      <c r="D148" s="118" t="s">
        <v>89</v>
      </c>
      <c r="E148" s="76"/>
      <c r="F148" s="76"/>
      <c r="G148" s="76"/>
      <c r="H148" s="76"/>
      <c r="I148" s="91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80"/>
    </row>
    <row r="149" spans="1:27" ht="20.100000000000001" customHeight="1" x14ac:dyDescent="0.15">
      <c r="A149" s="62">
        <f>IF(AND($I149&lt;&gt;"しない", $I149&lt;&gt;"する"), 1001, 0)</f>
        <v>0</v>
      </c>
      <c r="B149" s="62"/>
      <c r="C149" s="81"/>
      <c r="D149" s="82">
        <v>1</v>
      </c>
      <c r="E149" s="77" t="s">
        <v>90</v>
      </c>
      <c r="F149" s="77"/>
      <c r="G149" s="77"/>
      <c r="H149" s="77"/>
      <c r="I149" s="231" t="s">
        <v>263</v>
      </c>
      <c r="J149" s="291"/>
      <c r="K149" s="291"/>
      <c r="L149" s="291"/>
      <c r="M149" s="291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80"/>
    </row>
    <row r="150" spans="1:27" ht="20.100000000000001" customHeight="1" x14ac:dyDescent="0.15">
      <c r="A150" s="62"/>
      <c r="B150" s="62"/>
      <c r="C150" s="85"/>
      <c r="D150" s="77"/>
      <c r="E150" s="77"/>
      <c r="F150" s="77"/>
      <c r="G150" s="77"/>
      <c r="H150" s="77"/>
      <c r="I150" s="87" t="s">
        <v>105</v>
      </c>
      <c r="J150" s="84" t="s">
        <v>88</v>
      </c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  <c r="Z150" s="80"/>
    </row>
    <row r="151" spans="1:27" ht="20.100000000000001" customHeight="1" x14ac:dyDescent="0.15">
      <c r="A151" s="62">
        <f>IF(AND($I149="する",TRIM($I151)=""), 1001, 0)</f>
        <v>0</v>
      </c>
      <c r="B151" s="62"/>
      <c r="C151" s="81"/>
      <c r="D151" s="82">
        <v>2</v>
      </c>
      <c r="E151" s="61" t="s">
        <v>0</v>
      </c>
      <c r="I151" s="287"/>
      <c r="J151" s="288"/>
      <c r="K151" s="288"/>
      <c r="L151" s="288"/>
      <c r="M151" s="288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80"/>
    </row>
    <row r="152" spans="1:27" ht="20.100000000000001" customHeight="1" x14ac:dyDescent="0.15">
      <c r="A152" s="62"/>
      <c r="B152" s="62"/>
      <c r="C152" s="81"/>
      <c r="D152" s="82"/>
      <c r="E152" s="77"/>
      <c r="F152" s="77"/>
      <c r="G152" s="77"/>
      <c r="H152" s="77"/>
      <c r="I152" s="87" t="s">
        <v>105</v>
      </c>
      <c r="J152" s="84" t="s">
        <v>180</v>
      </c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0"/>
    </row>
    <row r="153" spans="1:27" ht="20.100000000000001" customHeight="1" x14ac:dyDescent="0.15">
      <c r="A153" s="62">
        <f>IF(AND($I149="する",TRIM($I153)=""), 1001, 0)</f>
        <v>0</v>
      </c>
      <c r="B153" s="62"/>
      <c r="C153" s="81"/>
      <c r="D153" s="82">
        <v>3</v>
      </c>
      <c r="E153" s="61" t="s">
        <v>1</v>
      </c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  <c r="X153" s="286"/>
      <c r="Y153" s="286"/>
      <c r="Z153" s="80"/>
    </row>
    <row r="154" spans="1:27" ht="20.100000000000001" customHeight="1" x14ac:dyDescent="0.15">
      <c r="A154" s="62"/>
      <c r="B154" s="62"/>
      <c r="C154" s="81"/>
      <c r="D154" s="82"/>
      <c r="E154" s="77"/>
      <c r="F154" s="77"/>
      <c r="G154" s="77"/>
      <c r="H154" s="77"/>
      <c r="I154" s="87" t="s">
        <v>106</v>
      </c>
      <c r="J154" s="84" t="s">
        <v>19</v>
      </c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  <c r="Z154" s="80"/>
    </row>
    <row r="155" spans="1:27" ht="20.100000000000001" customHeight="1" x14ac:dyDescent="0.15">
      <c r="A155" s="62"/>
      <c r="B155" s="62"/>
      <c r="C155" s="81"/>
      <c r="D155" s="82">
        <v>4</v>
      </c>
      <c r="E155" s="61" t="s">
        <v>24</v>
      </c>
      <c r="I155" s="231"/>
      <c r="J155" s="231"/>
      <c r="K155" s="231"/>
      <c r="L155" s="231"/>
      <c r="M155" s="231"/>
      <c r="N155" s="231"/>
      <c r="O155" s="231"/>
      <c r="P155" s="231"/>
      <c r="Q155" s="231"/>
      <c r="R155" s="231"/>
      <c r="S155" s="231"/>
      <c r="T155" s="231"/>
      <c r="U155" s="231"/>
      <c r="V155" s="231"/>
      <c r="W155" s="231"/>
      <c r="X155" s="231"/>
      <c r="Y155" s="231"/>
      <c r="Z155" s="80"/>
    </row>
    <row r="156" spans="1:27" ht="20.100000000000001" customHeight="1" x14ac:dyDescent="0.15">
      <c r="A156" s="62"/>
      <c r="B156" s="62"/>
      <c r="C156" s="81"/>
      <c r="D156" s="82"/>
      <c r="E156" s="77"/>
      <c r="F156" s="77"/>
      <c r="G156" s="77"/>
      <c r="H156" s="77"/>
      <c r="I156" s="87" t="s">
        <v>105</v>
      </c>
      <c r="J156" s="84" t="s">
        <v>10</v>
      </c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  <c r="Z156" s="80"/>
    </row>
    <row r="157" spans="1:27" ht="20.100000000000001" customHeight="1" x14ac:dyDescent="0.15">
      <c r="A157" s="62">
        <f>IF(AND($I149="する",TRIM($I157)=""), 1001, 0)</f>
        <v>0</v>
      </c>
      <c r="B157" s="62"/>
      <c r="C157" s="81"/>
      <c r="D157" s="82">
        <v>5</v>
      </c>
      <c r="E157" s="61" t="s">
        <v>25</v>
      </c>
      <c r="I157" s="231"/>
      <c r="J157" s="231"/>
      <c r="K157" s="231"/>
      <c r="L157" s="231"/>
      <c r="M157" s="231"/>
      <c r="N157" s="231"/>
      <c r="O157" s="231"/>
      <c r="P157" s="231"/>
      <c r="Q157" s="231"/>
      <c r="R157" s="231"/>
      <c r="S157" s="231"/>
      <c r="T157" s="231"/>
      <c r="U157" s="231"/>
      <c r="V157" s="231"/>
      <c r="W157" s="231"/>
      <c r="X157" s="231"/>
      <c r="Y157" s="231"/>
      <c r="Z157" s="80"/>
    </row>
    <row r="158" spans="1:27" ht="20.100000000000001" customHeight="1" x14ac:dyDescent="0.15">
      <c r="A158" s="62"/>
      <c r="B158" s="62"/>
      <c r="C158" s="85"/>
      <c r="D158" s="77"/>
      <c r="E158" s="77"/>
      <c r="F158" s="77"/>
      <c r="G158" s="77"/>
      <c r="H158" s="77"/>
      <c r="I158" s="87" t="s">
        <v>105</v>
      </c>
      <c r="J158" s="84" t="s">
        <v>11</v>
      </c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  <c r="Z158" s="80"/>
    </row>
    <row r="159" spans="1:27" ht="20.100000000000001" customHeight="1" x14ac:dyDescent="0.15">
      <c r="A159" s="62">
        <f>IF(AND($I149="する",NOT(AND(TRIM($I159)&lt;&gt;"",ISNUMBER(VALUE(SUBSTITUTE($I159,"-","")))))), 1001, 0)</f>
        <v>0</v>
      </c>
      <c r="B159" s="62"/>
      <c r="C159" s="81"/>
      <c r="D159" s="82">
        <v>6</v>
      </c>
      <c r="E159" s="61" t="s">
        <v>6</v>
      </c>
      <c r="I159" s="231"/>
      <c r="J159" s="231"/>
      <c r="K159" s="231"/>
      <c r="L159" s="231"/>
      <c r="M159" s="231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80"/>
    </row>
    <row r="160" spans="1:27" ht="20.100000000000001" customHeight="1" x14ac:dyDescent="0.15">
      <c r="A160" s="62"/>
      <c r="B160" s="62"/>
      <c r="C160" s="85"/>
      <c r="D160" s="77"/>
      <c r="E160" s="77"/>
      <c r="F160" s="77"/>
      <c r="G160" s="77"/>
      <c r="H160" s="77"/>
      <c r="I160" s="87" t="s">
        <v>105</v>
      </c>
      <c r="J160" s="84" t="s">
        <v>110</v>
      </c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  <c r="Z160" s="80"/>
    </row>
    <row r="161" spans="1:27" ht="20.100000000000001" customHeight="1" x14ac:dyDescent="0.15">
      <c r="A161" s="62">
        <f>IF(AND($I149="する",AND(TRIM($I161)&lt;&gt;"",NOT(ISNUMBER(VALUE(SUBSTITUTE($I161,"-","")))))), 1001, 0)</f>
        <v>0</v>
      </c>
      <c r="B161" s="62"/>
      <c r="C161" s="81"/>
      <c r="D161" s="82">
        <v>7</v>
      </c>
      <c r="E161" s="61" t="s">
        <v>7</v>
      </c>
      <c r="I161" s="231"/>
      <c r="J161" s="231"/>
      <c r="K161" s="231"/>
      <c r="L161" s="231"/>
      <c r="M161" s="231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80"/>
    </row>
    <row r="162" spans="1:27" ht="20.100000000000001" customHeight="1" x14ac:dyDescent="0.15">
      <c r="A162" s="62"/>
      <c r="B162" s="62"/>
      <c r="C162" s="85"/>
      <c r="D162" s="77"/>
      <c r="E162" s="77"/>
      <c r="F162" s="77"/>
      <c r="G162" s="77"/>
      <c r="H162" s="77"/>
      <c r="I162" s="87" t="s">
        <v>105</v>
      </c>
      <c r="J162" s="84" t="s">
        <v>31</v>
      </c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  <c r="Z162" s="80"/>
    </row>
    <row r="163" spans="1:27" ht="20.100000000000001" customHeight="1" x14ac:dyDescent="0.15">
      <c r="A163" s="62"/>
      <c r="B163" s="62"/>
      <c r="C163" s="93"/>
      <c r="D163" s="94"/>
      <c r="E163" s="94"/>
      <c r="F163" s="94"/>
      <c r="G163" s="94"/>
      <c r="H163" s="94"/>
      <c r="I163" s="110"/>
      <c r="J163" s="95"/>
      <c r="K163" s="95"/>
      <c r="L163" s="95"/>
      <c r="M163" s="95"/>
      <c r="N163" s="95"/>
      <c r="O163" s="95"/>
      <c r="P163" s="95"/>
      <c r="Q163" s="95"/>
      <c r="R163" s="95"/>
      <c r="S163" s="95"/>
      <c r="T163" s="95"/>
      <c r="U163" s="95"/>
      <c r="V163" s="95"/>
      <c r="W163" s="95"/>
      <c r="X163" s="95"/>
      <c r="Y163" s="95"/>
      <c r="Z163" s="96"/>
    </row>
    <row r="164" spans="1:27" ht="20.100000000000001" customHeight="1" x14ac:dyDescent="0.15">
      <c r="A164" s="62"/>
      <c r="B164" s="62"/>
      <c r="C164" s="77"/>
      <c r="D164" s="77"/>
      <c r="E164" s="77"/>
      <c r="F164" s="77"/>
      <c r="G164" s="77"/>
      <c r="H164" s="77"/>
      <c r="I164" s="97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8"/>
      <c r="Y164" s="98"/>
      <c r="Z164" s="77"/>
    </row>
    <row r="165" spans="1:27" ht="20.100000000000001" customHeight="1" x14ac:dyDescent="0.15">
      <c r="A165" s="62"/>
      <c r="B165" s="62"/>
      <c r="C165" s="77"/>
      <c r="D165" s="77"/>
      <c r="E165" s="77"/>
      <c r="F165" s="77"/>
      <c r="G165" s="77"/>
      <c r="H165" s="77"/>
      <c r="I165" s="119"/>
      <c r="J165" s="98"/>
      <c r="K165" s="98"/>
      <c r="L165" s="98"/>
      <c r="M165" s="98"/>
      <c r="N165" s="120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120"/>
      <c r="Z165" s="98"/>
      <c r="AA165" s="98"/>
    </row>
    <row r="166" spans="1:27" ht="20.100000000000001" customHeight="1" x14ac:dyDescent="0.15">
      <c r="A166" s="62"/>
      <c r="B166" s="62"/>
      <c r="C166" s="223" t="s">
        <v>37</v>
      </c>
      <c r="D166" s="224"/>
      <c r="E166" s="224"/>
      <c r="F166" s="224"/>
      <c r="G166" s="224"/>
      <c r="H166" s="225"/>
      <c r="I166" s="121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</row>
    <row r="167" spans="1:27" ht="20.100000000000001" customHeight="1" x14ac:dyDescent="0.15">
      <c r="A167" s="62"/>
      <c r="B167" s="62"/>
      <c r="C167" s="122"/>
      <c r="D167" s="123"/>
      <c r="E167" s="123"/>
      <c r="F167" s="123"/>
      <c r="G167" s="123"/>
      <c r="H167" s="123"/>
      <c r="Z167" s="124"/>
      <c r="AA167" s="125"/>
    </row>
    <row r="168" spans="1:27" ht="20.100000000000001" customHeight="1" x14ac:dyDescent="0.15">
      <c r="A168" s="62"/>
      <c r="B168" s="62"/>
      <c r="C168" s="81"/>
      <c r="D168" s="82">
        <v>1</v>
      </c>
      <c r="E168" s="77" t="s">
        <v>38</v>
      </c>
      <c r="F168" s="77"/>
      <c r="G168" s="77"/>
      <c r="H168" s="77"/>
      <c r="I168" s="254"/>
      <c r="J168" s="254"/>
      <c r="K168" s="254"/>
      <c r="L168" s="254"/>
      <c r="M168" s="254"/>
      <c r="N168" s="77" t="s">
        <v>33</v>
      </c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119"/>
      <c r="Z168" s="80"/>
      <c r="AA168" s="77"/>
    </row>
    <row r="169" spans="1:27" ht="20.100000000000001" customHeight="1" x14ac:dyDescent="0.15">
      <c r="A169" s="62"/>
      <c r="B169" s="62"/>
      <c r="C169" s="81"/>
      <c r="D169" s="82"/>
      <c r="E169" s="77"/>
      <c r="F169" s="77"/>
      <c r="G169" s="77"/>
      <c r="H169" s="77"/>
      <c r="I169" s="104"/>
      <c r="J169" s="90"/>
      <c r="K169" s="116"/>
      <c r="L169" s="116"/>
      <c r="M169" s="126"/>
      <c r="N169" s="127"/>
      <c r="O169" s="116"/>
      <c r="P169" s="126"/>
      <c r="Q169" s="116"/>
      <c r="R169" s="116"/>
      <c r="S169" s="116"/>
      <c r="T169" s="116"/>
      <c r="U169" s="116"/>
      <c r="V169" s="116"/>
      <c r="W169" s="116"/>
      <c r="X169" s="116"/>
      <c r="Y169" s="116"/>
      <c r="Z169" s="128"/>
      <c r="AA169" s="116"/>
    </row>
    <row r="170" spans="1:27" ht="20.100000000000001" customHeight="1" x14ac:dyDescent="0.15">
      <c r="A170" s="62"/>
      <c r="B170" s="62"/>
      <c r="C170" s="81"/>
      <c r="D170" s="82">
        <v>2</v>
      </c>
      <c r="E170" s="77" t="s">
        <v>34</v>
      </c>
      <c r="F170" s="77"/>
      <c r="G170" s="77"/>
      <c r="H170" s="77"/>
      <c r="I170" s="231"/>
      <c r="J170" s="231"/>
      <c r="K170" s="231"/>
      <c r="L170" s="231"/>
      <c r="M170" s="231"/>
      <c r="N170" s="129" t="s">
        <v>35</v>
      </c>
      <c r="O170" s="130"/>
      <c r="P170" s="131"/>
      <c r="Q170" s="130"/>
      <c r="R170" s="130"/>
      <c r="S170" s="130"/>
      <c r="T170" s="130"/>
      <c r="U170" s="130"/>
      <c r="V170" s="130"/>
      <c r="W170" s="130"/>
      <c r="X170" s="130"/>
      <c r="Y170" s="130"/>
      <c r="Z170" s="132"/>
      <c r="AA170" s="130"/>
    </row>
    <row r="171" spans="1:27" ht="20.100000000000001" customHeight="1" x14ac:dyDescent="0.15">
      <c r="A171" s="62"/>
      <c r="B171" s="62"/>
      <c r="C171" s="81"/>
      <c r="D171" s="82"/>
      <c r="E171" s="77"/>
      <c r="F171" s="77"/>
      <c r="G171" s="77"/>
      <c r="H171" s="77"/>
      <c r="I171" s="104" t="s">
        <v>104</v>
      </c>
      <c r="J171" s="84" t="s">
        <v>114</v>
      </c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128"/>
      <c r="AA171" s="116"/>
    </row>
    <row r="172" spans="1:27" ht="20.100000000000001" customHeight="1" x14ac:dyDescent="0.15">
      <c r="A172" s="62"/>
      <c r="B172" s="62"/>
      <c r="C172" s="81"/>
      <c r="D172" s="82">
        <v>3</v>
      </c>
      <c r="E172" s="133" t="s">
        <v>36</v>
      </c>
      <c r="F172" s="77"/>
      <c r="G172" s="77"/>
      <c r="H172" s="77"/>
      <c r="I172" s="254">
        <v>15</v>
      </c>
      <c r="J172" s="254"/>
      <c r="K172" s="254"/>
      <c r="L172" s="254"/>
      <c r="M172" s="254"/>
      <c r="N172" s="129" t="s">
        <v>35</v>
      </c>
      <c r="O172" s="130"/>
      <c r="P172" s="131"/>
      <c r="Q172" s="130"/>
      <c r="R172" s="130"/>
      <c r="S172" s="130"/>
      <c r="T172" s="130"/>
      <c r="U172" s="130"/>
      <c r="V172" s="130"/>
      <c r="W172" s="130"/>
      <c r="X172" s="130"/>
      <c r="Y172" s="130"/>
      <c r="Z172" s="132"/>
      <c r="AA172" s="130"/>
    </row>
    <row r="173" spans="1:27" ht="30" customHeight="1" x14ac:dyDescent="0.15">
      <c r="A173" s="62"/>
      <c r="B173" s="62"/>
      <c r="C173" s="81"/>
      <c r="D173" s="82"/>
      <c r="E173" s="133"/>
      <c r="F173" s="77"/>
      <c r="G173" s="77"/>
      <c r="H173" s="77"/>
      <c r="I173" s="134" t="s">
        <v>106</v>
      </c>
      <c r="J173" s="255" t="s">
        <v>115</v>
      </c>
      <c r="K173" s="255"/>
      <c r="L173" s="255"/>
      <c r="M173" s="255"/>
      <c r="N173" s="255"/>
      <c r="O173" s="255"/>
      <c r="P173" s="255"/>
      <c r="Q173" s="255"/>
      <c r="R173" s="255"/>
      <c r="S173" s="255"/>
      <c r="T173" s="255"/>
      <c r="U173" s="255"/>
      <c r="V173" s="255"/>
      <c r="W173" s="255"/>
      <c r="X173" s="255"/>
      <c r="Y173" s="255"/>
      <c r="Z173" s="128"/>
      <c r="AA173" s="116"/>
    </row>
    <row r="174" spans="1:27" ht="20.100000000000001" customHeight="1" x14ac:dyDescent="0.15">
      <c r="A174" s="62"/>
      <c r="B174" s="62"/>
      <c r="C174" s="81"/>
      <c r="D174" s="82">
        <v>4</v>
      </c>
      <c r="E174" s="77" t="s">
        <v>79</v>
      </c>
      <c r="F174" s="77"/>
      <c r="G174" s="77"/>
      <c r="H174" s="77"/>
      <c r="I174" s="134"/>
      <c r="J174" s="90"/>
      <c r="K174" s="116"/>
      <c r="L174" s="116"/>
      <c r="M174" s="116"/>
      <c r="N174" s="116"/>
      <c r="O174" s="116"/>
      <c r="P174" s="116"/>
      <c r="Q174" s="116"/>
      <c r="R174" s="116"/>
      <c r="S174" s="116"/>
      <c r="T174" s="116"/>
      <c r="U174" s="116"/>
      <c r="V174" s="116"/>
      <c r="W174" s="116"/>
      <c r="X174" s="116"/>
      <c r="Y174" s="116"/>
      <c r="Z174" s="128"/>
      <c r="AA174" s="116"/>
    </row>
    <row r="175" spans="1:27" ht="60" customHeight="1" x14ac:dyDescent="0.15">
      <c r="A175" s="62"/>
      <c r="B175" s="62"/>
      <c r="C175" s="81"/>
      <c r="D175" s="82"/>
      <c r="E175" s="258" t="s">
        <v>85</v>
      </c>
      <c r="F175" s="258"/>
      <c r="G175" s="258"/>
      <c r="H175" s="258"/>
      <c r="I175" s="258"/>
      <c r="J175" s="258"/>
      <c r="K175" s="258"/>
      <c r="L175" s="258"/>
      <c r="M175" s="258"/>
      <c r="N175" s="258"/>
      <c r="O175" s="258"/>
      <c r="P175" s="258"/>
      <c r="Q175" s="258"/>
      <c r="R175" s="258"/>
      <c r="S175" s="258"/>
      <c r="T175" s="258"/>
      <c r="U175" s="258"/>
      <c r="V175" s="258"/>
      <c r="W175" s="258"/>
      <c r="X175" s="258"/>
      <c r="Y175" s="258"/>
      <c r="Z175" s="128"/>
      <c r="AA175" s="116"/>
    </row>
    <row r="176" spans="1:27" ht="20.100000000000001" customHeight="1" x14ac:dyDescent="0.15">
      <c r="A176" s="62"/>
      <c r="B176" s="62"/>
      <c r="C176" s="81"/>
      <c r="E176" s="259" t="s">
        <v>80</v>
      </c>
      <c r="F176" s="260"/>
      <c r="G176" s="260"/>
      <c r="H176" s="261"/>
      <c r="I176" s="232" t="s">
        <v>81</v>
      </c>
      <c r="J176" s="233"/>
      <c r="K176" s="233"/>
      <c r="L176" s="233"/>
      <c r="M176" s="233"/>
      <c r="N176" s="233"/>
      <c r="O176" s="234"/>
      <c r="P176" s="256" t="s">
        <v>91</v>
      </c>
      <c r="Q176" s="256" t="s">
        <v>84</v>
      </c>
      <c r="Z176" s="135"/>
    </row>
    <row r="177" spans="1:27" ht="30" customHeight="1" x14ac:dyDescent="0.15">
      <c r="A177" s="62"/>
      <c r="B177" s="62"/>
      <c r="C177" s="81"/>
      <c r="D177" s="82"/>
      <c r="E177" s="262"/>
      <c r="F177" s="263"/>
      <c r="G177" s="263"/>
      <c r="H177" s="264"/>
      <c r="I177" s="265" t="s">
        <v>82</v>
      </c>
      <c r="J177" s="266"/>
      <c r="K177" s="266"/>
      <c r="L177" s="266"/>
      <c r="M177" s="266"/>
      <c r="N177" s="267"/>
      <c r="O177" s="136" t="s">
        <v>83</v>
      </c>
      <c r="P177" s="257"/>
      <c r="Q177" s="257"/>
      <c r="Z177" s="135"/>
    </row>
    <row r="178" spans="1:27" ht="20.100000000000001" customHeight="1" x14ac:dyDescent="0.15">
      <c r="A178" s="62">
        <f>IF(OR(TRIM(I178)="",TRIM(O178)="",TRIM(P178)=""), 1001, 0)</f>
        <v>0</v>
      </c>
      <c r="B178" s="221"/>
      <c r="C178" s="81"/>
      <c r="D178" s="82"/>
      <c r="E178" s="277" t="s">
        <v>246</v>
      </c>
      <c r="F178" s="278"/>
      <c r="G178" s="278"/>
      <c r="H178" s="279"/>
      <c r="I178" s="268">
        <v>10</v>
      </c>
      <c r="J178" s="269"/>
      <c r="K178" s="269"/>
      <c r="L178" s="269"/>
      <c r="M178" s="269"/>
      <c r="N178" s="270"/>
      <c r="O178" s="14">
        <v>26</v>
      </c>
      <c r="P178" s="15">
        <v>3</v>
      </c>
      <c r="Q178" s="137">
        <f>I178+O178+P178</f>
        <v>39</v>
      </c>
      <c r="Z178" s="135"/>
    </row>
    <row r="179" spans="1:27" ht="20.100000000000001" customHeight="1" x14ac:dyDescent="0.15">
      <c r="A179" s="62">
        <f>IF(OR(TRIM(I179)="",TRIM(O179)="",TRIM(P179)=""), 1001, 0)</f>
        <v>1001</v>
      </c>
      <c r="B179" s="221"/>
      <c r="C179" s="81"/>
      <c r="D179" s="82"/>
      <c r="E179" s="280" t="s">
        <v>92</v>
      </c>
      <c r="F179" s="281"/>
      <c r="G179" s="281"/>
      <c r="H179" s="282"/>
      <c r="I179" s="271"/>
      <c r="J179" s="272"/>
      <c r="K179" s="272"/>
      <c r="L179" s="272"/>
      <c r="M179" s="272"/>
      <c r="N179" s="273"/>
      <c r="O179" s="16"/>
      <c r="P179" s="17"/>
      <c r="Q179" s="138">
        <f>I179+O179+P179</f>
        <v>0</v>
      </c>
      <c r="Z179" s="135"/>
    </row>
    <row r="180" spans="1:27" ht="20.100000000000001" customHeight="1" x14ac:dyDescent="0.15">
      <c r="A180" s="62">
        <f>IF(OR(TRIM(I180)="",TRIM(O180)="",TRIM(P180)=""), 1001, 0)</f>
        <v>1001</v>
      </c>
      <c r="B180" s="221"/>
      <c r="C180" s="81"/>
      <c r="D180" s="82"/>
      <c r="E180" s="283" t="s">
        <v>93</v>
      </c>
      <c r="F180" s="284"/>
      <c r="G180" s="284"/>
      <c r="H180" s="285"/>
      <c r="I180" s="274"/>
      <c r="J180" s="275"/>
      <c r="K180" s="275"/>
      <c r="L180" s="275"/>
      <c r="M180" s="275"/>
      <c r="N180" s="276"/>
      <c r="O180" s="18"/>
      <c r="P180" s="19"/>
      <c r="Q180" s="139">
        <f>I180+O180+P180</f>
        <v>0</v>
      </c>
      <c r="Z180" s="135"/>
    </row>
    <row r="181" spans="1:27" ht="20.100000000000001" customHeight="1" x14ac:dyDescent="0.15">
      <c r="A181" s="62"/>
      <c r="B181" s="62"/>
      <c r="C181" s="122"/>
      <c r="D181" s="123"/>
      <c r="E181" s="123"/>
      <c r="F181" s="123"/>
      <c r="G181" s="123"/>
      <c r="H181" s="123"/>
      <c r="Z181" s="135"/>
    </row>
    <row r="182" spans="1:27" ht="20.100000000000001" customHeight="1" x14ac:dyDescent="0.15">
      <c r="A182" s="62"/>
      <c r="B182" s="62"/>
      <c r="C182" s="93"/>
      <c r="D182" s="94"/>
      <c r="E182" s="94"/>
      <c r="F182" s="94"/>
      <c r="G182" s="94"/>
      <c r="H182" s="94"/>
      <c r="I182" s="94"/>
      <c r="J182" s="95"/>
      <c r="K182" s="95"/>
      <c r="L182" s="95"/>
      <c r="M182" s="140"/>
      <c r="N182" s="95"/>
      <c r="O182" s="95"/>
      <c r="P182" s="140"/>
      <c r="Q182" s="95"/>
      <c r="R182" s="95"/>
      <c r="S182" s="95"/>
      <c r="T182" s="95"/>
      <c r="U182" s="95"/>
      <c r="V182" s="95"/>
      <c r="W182" s="95"/>
      <c r="X182" s="95"/>
      <c r="Y182" s="95"/>
      <c r="Z182" s="141"/>
      <c r="AA182" s="98"/>
    </row>
    <row r="183" spans="1:27" ht="20.100000000000001" customHeight="1" x14ac:dyDescent="0.15">
      <c r="A183" s="62"/>
      <c r="B183" s="62"/>
      <c r="C183" s="77"/>
      <c r="D183" s="77"/>
      <c r="E183" s="77"/>
      <c r="F183" s="77"/>
      <c r="G183" s="77"/>
      <c r="H183" s="77"/>
      <c r="I183" s="77"/>
      <c r="J183" s="98"/>
      <c r="K183" s="98"/>
      <c r="L183" s="98"/>
      <c r="M183" s="142"/>
      <c r="N183" s="98"/>
      <c r="O183" s="98"/>
      <c r="P183" s="142"/>
      <c r="Q183" s="98"/>
      <c r="R183" s="98"/>
      <c r="S183" s="98"/>
      <c r="T183" s="98"/>
      <c r="U183" s="98"/>
      <c r="V183" s="98"/>
      <c r="W183" s="98"/>
      <c r="X183" s="98"/>
      <c r="Y183" s="98"/>
      <c r="Z183" s="98"/>
      <c r="AA183" s="98"/>
    </row>
    <row r="184" spans="1:27" ht="20.100000000000001" customHeight="1" x14ac:dyDescent="0.15">
      <c r="A184" s="62"/>
      <c r="B184" s="62"/>
      <c r="C184" s="77"/>
      <c r="D184" s="77"/>
      <c r="E184" s="77"/>
      <c r="F184" s="77"/>
      <c r="G184" s="77"/>
      <c r="H184" s="77"/>
      <c r="I184" s="77"/>
      <c r="J184" s="98"/>
      <c r="K184" s="98"/>
      <c r="L184" s="98"/>
      <c r="M184" s="142"/>
      <c r="N184" s="98"/>
      <c r="O184" s="98"/>
      <c r="P184" s="142"/>
      <c r="Q184" s="98"/>
      <c r="R184" s="98"/>
      <c r="S184" s="98"/>
      <c r="T184" s="98"/>
      <c r="U184" s="98"/>
      <c r="V184" s="98"/>
      <c r="W184" s="98"/>
      <c r="X184" s="98"/>
      <c r="Y184" s="98"/>
      <c r="Z184" s="98"/>
      <c r="AA184" s="98"/>
    </row>
    <row r="185" spans="1:27" ht="20.100000000000001" customHeight="1" x14ac:dyDescent="0.15">
      <c r="A185" s="62"/>
      <c r="B185" s="62"/>
      <c r="C185" s="223" t="s">
        <v>39</v>
      </c>
      <c r="D185" s="224"/>
      <c r="E185" s="224"/>
      <c r="F185" s="224"/>
      <c r="G185" s="224"/>
      <c r="H185" s="225"/>
      <c r="I185" s="73"/>
      <c r="J185" s="74"/>
      <c r="L185" s="143"/>
      <c r="N185" s="144"/>
      <c r="P185" s="145"/>
      <c r="Q185" s="145"/>
      <c r="R185" s="145"/>
      <c r="S185" s="145"/>
      <c r="T185" s="145"/>
      <c r="U185" s="145"/>
      <c r="V185" s="145"/>
      <c r="W185" s="145"/>
      <c r="X185" s="145"/>
      <c r="Y185" s="145"/>
      <c r="AA185" s="144"/>
    </row>
    <row r="186" spans="1:27" ht="20.100000000000001" customHeight="1" x14ac:dyDescent="0.15">
      <c r="A186" s="62"/>
      <c r="B186" s="62"/>
      <c r="C186" s="75"/>
      <c r="D186" s="76"/>
      <c r="E186" s="76"/>
      <c r="F186" s="76"/>
      <c r="G186" s="76"/>
      <c r="H186" s="76"/>
      <c r="I186" s="76"/>
      <c r="J186" s="78"/>
      <c r="K186" s="78"/>
      <c r="L186" s="146"/>
      <c r="M186" s="146"/>
      <c r="N186" s="147"/>
      <c r="O186" s="147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  <c r="Z186" s="79"/>
      <c r="AA186" s="144"/>
    </row>
    <row r="187" spans="1:27" ht="20.100000000000001" customHeight="1" x14ac:dyDescent="0.15">
      <c r="A187" s="62">
        <f>IF(OR(OR(NOT(ISNUMBER(VALUE($P187))), TRIM($P187)="", LEN($P187)&lt;&gt;6),TRIM(I187)=""), 1001, 0)</f>
        <v>0</v>
      </c>
      <c r="B187" s="62"/>
      <c r="C187" s="81"/>
      <c r="D187" s="82">
        <v>1</v>
      </c>
      <c r="E187" s="61" t="s">
        <v>127</v>
      </c>
      <c r="I187" s="231" t="s">
        <v>264</v>
      </c>
      <c r="J187" s="291"/>
      <c r="K187" s="291"/>
      <c r="L187" s="291"/>
      <c r="M187" s="291"/>
      <c r="N187" s="91" t="s">
        <v>123</v>
      </c>
      <c r="O187" s="149" t="s">
        <v>125</v>
      </c>
      <c r="P187" s="13" t="s">
        <v>265</v>
      </c>
      <c r="Q187" s="77" t="s">
        <v>126</v>
      </c>
      <c r="R187" s="77"/>
      <c r="S187" s="77"/>
      <c r="T187" s="77"/>
      <c r="U187" s="77"/>
      <c r="V187" s="77"/>
      <c r="W187" s="77"/>
      <c r="X187" s="77"/>
      <c r="Y187" s="77"/>
      <c r="Z187" s="80"/>
    </row>
    <row r="188" spans="1:27" ht="30" customHeight="1" x14ac:dyDescent="0.15">
      <c r="A188" s="62"/>
      <c r="B188" s="62"/>
      <c r="C188" s="85"/>
      <c r="D188" s="77"/>
      <c r="E188" s="77"/>
      <c r="F188" s="77"/>
      <c r="G188" s="77"/>
      <c r="H188" s="77"/>
      <c r="I188" s="87"/>
      <c r="J188" s="255" t="s">
        <v>124</v>
      </c>
      <c r="K188" s="255"/>
      <c r="L188" s="255"/>
      <c r="M188" s="255"/>
      <c r="N188" s="255"/>
      <c r="O188" s="255"/>
      <c r="P188" s="255"/>
      <c r="Q188" s="255"/>
      <c r="R188" s="255"/>
      <c r="S188" s="255"/>
      <c r="T188" s="255"/>
      <c r="U188" s="255"/>
      <c r="V188" s="255"/>
      <c r="W188" s="255"/>
      <c r="X188" s="255"/>
      <c r="Y188" s="255"/>
      <c r="Z188" s="80"/>
    </row>
    <row r="189" spans="1:27" ht="20.100000000000001" customHeight="1" x14ac:dyDescent="0.15">
      <c r="A189" s="62"/>
      <c r="B189" s="62"/>
      <c r="C189" s="85"/>
      <c r="D189" s="82">
        <v>2</v>
      </c>
      <c r="E189" s="77" t="s">
        <v>176</v>
      </c>
      <c r="F189" s="77"/>
      <c r="G189" s="77"/>
      <c r="H189" s="77"/>
      <c r="I189" s="83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0"/>
    </row>
    <row r="190" spans="1:27" ht="20.100000000000001" customHeight="1" x14ac:dyDescent="0.15">
      <c r="A190" s="62"/>
      <c r="B190" s="62"/>
      <c r="C190" s="75"/>
      <c r="D190" s="100"/>
      <c r="E190" s="100" t="s">
        <v>40</v>
      </c>
      <c r="F190" s="100"/>
      <c r="G190" s="100"/>
      <c r="H190" s="100"/>
      <c r="I190" s="100"/>
      <c r="J190" s="100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80"/>
      <c r="AA190" s="144"/>
    </row>
    <row r="191" spans="1:27" ht="20.100000000000001" customHeight="1" x14ac:dyDescent="0.15">
      <c r="A191" s="62">
        <f>IF(COUNTIF(K192:K206,"◎")+COUNTIF(P192:P205,"◎")&lt;&gt;1, 1001, 0)</f>
        <v>0</v>
      </c>
      <c r="B191" s="221"/>
      <c r="C191" s="81"/>
      <c r="D191" s="80"/>
      <c r="E191" s="305" t="s">
        <v>119</v>
      </c>
      <c r="F191" s="305"/>
      <c r="G191" s="305"/>
      <c r="H191" s="305"/>
      <c r="I191" s="305"/>
      <c r="J191" s="306"/>
      <c r="K191" s="150" t="s">
        <v>16</v>
      </c>
      <c r="L191" s="151"/>
      <c r="M191" s="152"/>
      <c r="N191" s="294" t="s">
        <v>119</v>
      </c>
      <c r="O191" s="295"/>
      <c r="P191" s="153" t="s">
        <v>16</v>
      </c>
      <c r="Q191" s="154"/>
      <c r="R191" s="154"/>
      <c r="S191" s="154"/>
      <c r="T191" s="154"/>
      <c r="U191" s="154"/>
      <c r="V191" s="154"/>
      <c r="W191" s="154"/>
      <c r="X191" s="154"/>
      <c r="Z191" s="80"/>
    </row>
    <row r="192" spans="1:27" ht="20.100000000000001" customHeight="1" x14ac:dyDescent="0.15">
      <c r="A192" s="62"/>
      <c r="B192" s="62"/>
      <c r="C192" s="81"/>
      <c r="D192" s="155"/>
      <c r="E192" s="235" t="s">
        <v>41</v>
      </c>
      <c r="F192" s="235"/>
      <c r="G192" s="235"/>
      <c r="H192" s="235"/>
      <c r="I192" s="235"/>
      <c r="J192" s="236"/>
      <c r="K192" s="1" t="s">
        <v>266</v>
      </c>
      <c r="M192" s="155"/>
      <c r="N192" s="239" t="s">
        <v>56</v>
      </c>
      <c r="O192" s="240"/>
      <c r="P192" s="4"/>
      <c r="Q192" s="157"/>
      <c r="R192" s="157"/>
      <c r="S192" s="157"/>
      <c r="T192" s="157"/>
      <c r="U192" s="157"/>
      <c r="V192" s="157"/>
      <c r="W192" s="157"/>
      <c r="X192" s="157"/>
      <c r="Z192" s="80"/>
    </row>
    <row r="193" spans="1:26" ht="20.100000000000001" customHeight="1" x14ac:dyDescent="0.15">
      <c r="A193" s="62"/>
      <c r="B193" s="62"/>
      <c r="C193" s="81"/>
      <c r="D193" s="155"/>
      <c r="E193" s="237" t="s">
        <v>42</v>
      </c>
      <c r="F193" s="237"/>
      <c r="G193" s="237"/>
      <c r="H193" s="237"/>
      <c r="I193" s="237"/>
      <c r="J193" s="238"/>
      <c r="K193" s="2"/>
      <c r="M193" s="155"/>
      <c r="N193" s="241" t="s">
        <v>57</v>
      </c>
      <c r="O193" s="242"/>
      <c r="P193" s="5"/>
      <c r="Q193" s="157"/>
      <c r="R193" s="157"/>
      <c r="S193" s="157"/>
      <c r="T193" s="157"/>
      <c r="U193" s="157"/>
      <c r="V193" s="157"/>
      <c r="W193" s="157"/>
      <c r="X193" s="157"/>
      <c r="Z193" s="80"/>
    </row>
    <row r="194" spans="1:26" ht="20.100000000000001" customHeight="1" x14ac:dyDescent="0.15">
      <c r="A194" s="62"/>
      <c r="B194" s="62"/>
      <c r="C194" s="81"/>
      <c r="D194" s="155"/>
      <c r="E194" s="237" t="s">
        <v>43</v>
      </c>
      <c r="F194" s="237"/>
      <c r="G194" s="237"/>
      <c r="H194" s="237"/>
      <c r="I194" s="237"/>
      <c r="J194" s="238"/>
      <c r="K194" s="2"/>
      <c r="M194" s="155"/>
      <c r="N194" s="241" t="s">
        <v>58</v>
      </c>
      <c r="O194" s="242"/>
      <c r="P194" s="5"/>
      <c r="Q194" s="157"/>
      <c r="R194" s="157"/>
      <c r="S194" s="157"/>
      <c r="T194" s="157"/>
      <c r="U194" s="157"/>
      <c r="V194" s="157"/>
      <c r="W194" s="157"/>
      <c r="X194" s="157"/>
      <c r="Z194" s="80"/>
    </row>
    <row r="195" spans="1:26" ht="20.100000000000001" customHeight="1" x14ac:dyDescent="0.15">
      <c r="A195" s="62"/>
      <c r="B195" s="62"/>
      <c r="C195" s="81"/>
      <c r="D195" s="155"/>
      <c r="E195" s="237" t="s">
        <v>44</v>
      </c>
      <c r="F195" s="237"/>
      <c r="G195" s="237"/>
      <c r="H195" s="237"/>
      <c r="I195" s="237"/>
      <c r="J195" s="238"/>
      <c r="K195" s="2"/>
      <c r="M195" s="155"/>
      <c r="N195" s="241" t="s">
        <v>59</v>
      </c>
      <c r="O195" s="242"/>
      <c r="P195" s="5"/>
      <c r="Q195" s="157"/>
      <c r="R195" s="157"/>
      <c r="S195" s="157"/>
      <c r="T195" s="157"/>
      <c r="U195" s="157"/>
      <c r="V195" s="157"/>
      <c r="W195" s="157"/>
      <c r="X195" s="157"/>
      <c r="Z195" s="80"/>
    </row>
    <row r="196" spans="1:26" ht="20.100000000000001" customHeight="1" x14ac:dyDescent="0.15">
      <c r="A196" s="62"/>
      <c r="B196" s="62"/>
      <c r="C196" s="81"/>
      <c r="D196" s="155"/>
      <c r="E196" s="237" t="s">
        <v>45</v>
      </c>
      <c r="F196" s="237"/>
      <c r="G196" s="237"/>
      <c r="H196" s="237"/>
      <c r="I196" s="237"/>
      <c r="J196" s="238"/>
      <c r="K196" s="2" t="s">
        <v>267</v>
      </c>
      <c r="M196" s="155"/>
      <c r="N196" s="241" t="s">
        <v>60</v>
      </c>
      <c r="O196" s="242"/>
      <c r="P196" s="5"/>
      <c r="Q196" s="157"/>
      <c r="R196" s="157"/>
      <c r="S196" s="157"/>
      <c r="T196" s="157"/>
      <c r="U196" s="157"/>
      <c r="V196" s="157"/>
      <c r="W196" s="157"/>
      <c r="X196" s="157"/>
      <c r="Z196" s="80"/>
    </row>
    <row r="197" spans="1:26" ht="20.100000000000001" customHeight="1" x14ac:dyDescent="0.15">
      <c r="A197" s="62"/>
      <c r="B197" s="62"/>
      <c r="C197" s="81"/>
      <c r="D197" s="155"/>
      <c r="E197" s="237" t="s">
        <v>46</v>
      </c>
      <c r="F197" s="237"/>
      <c r="G197" s="237"/>
      <c r="H197" s="237"/>
      <c r="I197" s="237"/>
      <c r="J197" s="238"/>
      <c r="K197" s="2"/>
      <c r="M197" s="155"/>
      <c r="N197" s="241" t="s">
        <v>61</v>
      </c>
      <c r="O197" s="242"/>
      <c r="P197" s="5"/>
      <c r="Q197" s="157"/>
      <c r="R197" s="157"/>
      <c r="S197" s="157"/>
      <c r="T197" s="157"/>
      <c r="U197" s="157"/>
      <c r="V197" s="157"/>
      <c r="W197" s="157"/>
      <c r="X197" s="157"/>
      <c r="Z197" s="80"/>
    </row>
    <row r="198" spans="1:26" ht="20.100000000000001" customHeight="1" x14ac:dyDescent="0.15">
      <c r="A198" s="62"/>
      <c r="B198" s="62"/>
      <c r="C198" s="81"/>
      <c r="D198" s="155"/>
      <c r="E198" s="237" t="s">
        <v>47</v>
      </c>
      <c r="F198" s="237"/>
      <c r="G198" s="237"/>
      <c r="H198" s="237"/>
      <c r="I198" s="237"/>
      <c r="J198" s="238"/>
      <c r="K198" s="2"/>
      <c r="M198" s="155"/>
      <c r="N198" s="241" t="s">
        <v>62</v>
      </c>
      <c r="O198" s="242"/>
      <c r="P198" s="5"/>
      <c r="Q198" s="157"/>
      <c r="R198" s="157"/>
      <c r="S198" s="157"/>
      <c r="T198" s="157"/>
      <c r="U198" s="157"/>
      <c r="V198" s="157"/>
      <c r="W198" s="157"/>
      <c r="X198" s="157"/>
      <c r="Z198" s="80"/>
    </row>
    <row r="199" spans="1:26" ht="20.100000000000001" customHeight="1" x14ac:dyDescent="0.15">
      <c r="A199" s="62"/>
      <c r="B199" s="62"/>
      <c r="C199" s="81"/>
      <c r="D199" s="155"/>
      <c r="E199" s="237" t="s">
        <v>48</v>
      </c>
      <c r="F199" s="237"/>
      <c r="G199" s="237"/>
      <c r="H199" s="237"/>
      <c r="I199" s="237"/>
      <c r="J199" s="238"/>
      <c r="K199" s="2"/>
      <c r="M199" s="155"/>
      <c r="N199" s="241" t="s">
        <v>63</v>
      </c>
      <c r="O199" s="242"/>
      <c r="P199" s="5"/>
      <c r="Q199" s="157"/>
      <c r="R199" s="157"/>
      <c r="S199" s="157"/>
      <c r="T199" s="157"/>
      <c r="U199" s="157"/>
      <c r="V199" s="157"/>
      <c r="W199" s="157"/>
      <c r="X199" s="157"/>
      <c r="Z199" s="80"/>
    </row>
    <row r="200" spans="1:26" ht="20.100000000000001" customHeight="1" x14ac:dyDescent="0.15">
      <c r="A200" s="62"/>
      <c r="B200" s="62"/>
      <c r="C200" s="81"/>
      <c r="D200" s="155"/>
      <c r="E200" s="237" t="s">
        <v>49</v>
      </c>
      <c r="F200" s="237"/>
      <c r="G200" s="237"/>
      <c r="H200" s="237"/>
      <c r="I200" s="237"/>
      <c r="J200" s="238"/>
      <c r="K200" s="2" t="s">
        <v>267</v>
      </c>
      <c r="M200" s="155"/>
      <c r="N200" s="241" t="s">
        <v>64</v>
      </c>
      <c r="O200" s="242"/>
      <c r="P200" s="5"/>
      <c r="Q200" s="157"/>
      <c r="R200" s="157"/>
      <c r="S200" s="157"/>
      <c r="T200" s="157"/>
      <c r="U200" s="157"/>
      <c r="V200" s="157"/>
      <c r="W200" s="157"/>
      <c r="X200" s="157"/>
      <c r="Z200" s="80"/>
    </row>
    <row r="201" spans="1:26" ht="20.100000000000001" customHeight="1" x14ac:dyDescent="0.15">
      <c r="A201" s="62"/>
      <c r="B201" s="62"/>
      <c r="C201" s="81"/>
      <c r="D201" s="155"/>
      <c r="E201" s="237" t="s">
        <v>50</v>
      </c>
      <c r="F201" s="237"/>
      <c r="G201" s="237"/>
      <c r="H201" s="237"/>
      <c r="I201" s="237"/>
      <c r="J201" s="238"/>
      <c r="K201" s="2"/>
      <c r="M201" s="155"/>
      <c r="N201" s="241" t="s">
        <v>65</v>
      </c>
      <c r="O201" s="242"/>
      <c r="P201" s="5"/>
      <c r="Q201" s="157"/>
      <c r="R201" s="157"/>
      <c r="S201" s="157"/>
      <c r="T201" s="157"/>
      <c r="U201" s="157"/>
      <c r="V201" s="157"/>
      <c r="W201" s="157"/>
      <c r="X201" s="157"/>
      <c r="Z201" s="80"/>
    </row>
    <row r="202" spans="1:26" ht="20.100000000000001" customHeight="1" x14ac:dyDescent="0.15">
      <c r="A202" s="62"/>
      <c r="B202" s="62"/>
      <c r="C202" s="81"/>
      <c r="D202" s="155"/>
      <c r="E202" s="237" t="s">
        <v>51</v>
      </c>
      <c r="F202" s="237"/>
      <c r="G202" s="237"/>
      <c r="H202" s="237"/>
      <c r="I202" s="237"/>
      <c r="J202" s="238"/>
      <c r="K202" s="2"/>
      <c r="M202" s="155"/>
      <c r="N202" s="241" t="s">
        <v>66</v>
      </c>
      <c r="O202" s="242"/>
      <c r="P202" s="5"/>
      <c r="Q202" s="157"/>
      <c r="R202" s="157"/>
      <c r="S202" s="157"/>
      <c r="T202" s="157"/>
      <c r="U202" s="157"/>
      <c r="V202" s="157"/>
      <c r="W202" s="157"/>
      <c r="X202" s="157"/>
      <c r="Z202" s="80"/>
    </row>
    <row r="203" spans="1:26" ht="20.100000000000001" customHeight="1" x14ac:dyDescent="0.15">
      <c r="A203" s="62"/>
      <c r="B203" s="62"/>
      <c r="C203" s="81"/>
      <c r="D203" s="155"/>
      <c r="E203" s="237" t="s">
        <v>52</v>
      </c>
      <c r="F203" s="237"/>
      <c r="G203" s="237"/>
      <c r="H203" s="237"/>
      <c r="I203" s="237"/>
      <c r="J203" s="238"/>
      <c r="K203" s="2"/>
      <c r="M203" s="155"/>
      <c r="N203" s="241" t="s">
        <v>67</v>
      </c>
      <c r="O203" s="242"/>
      <c r="P203" s="5"/>
      <c r="Q203" s="157"/>
      <c r="R203" s="157"/>
      <c r="S203" s="157"/>
      <c r="T203" s="157"/>
      <c r="U203" s="157"/>
      <c r="V203" s="157"/>
      <c r="W203" s="157"/>
      <c r="X203" s="157"/>
      <c r="Z203" s="80"/>
    </row>
    <row r="204" spans="1:26" ht="20.100000000000001" customHeight="1" x14ac:dyDescent="0.15">
      <c r="A204" s="62"/>
      <c r="B204" s="62"/>
      <c r="C204" s="81"/>
      <c r="D204" s="155"/>
      <c r="E204" s="237" t="s">
        <v>53</v>
      </c>
      <c r="F204" s="237"/>
      <c r="G204" s="237"/>
      <c r="H204" s="237"/>
      <c r="I204" s="237"/>
      <c r="J204" s="238"/>
      <c r="K204" s="2"/>
      <c r="M204" s="155"/>
      <c r="N204" s="241" t="s">
        <v>68</v>
      </c>
      <c r="O204" s="242"/>
      <c r="P204" s="5"/>
      <c r="Q204" s="157"/>
      <c r="R204" s="157"/>
      <c r="S204" s="157"/>
      <c r="T204" s="157"/>
      <c r="U204" s="157"/>
      <c r="V204" s="157"/>
      <c r="W204" s="157"/>
      <c r="X204" s="157"/>
      <c r="Z204" s="80"/>
    </row>
    <row r="205" spans="1:26" ht="20.100000000000001" customHeight="1" x14ac:dyDescent="0.15">
      <c r="A205" s="62"/>
      <c r="B205" s="62"/>
      <c r="C205" s="81"/>
      <c r="D205" s="155"/>
      <c r="E205" s="237" t="s">
        <v>54</v>
      </c>
      <c r="F205" s="237"/>
      <c r="G205" s="237"/>
      <c r="H205" s="237"/>
      <c r="I205" s="237"/>
      <c r="J205" s="238"/>
      <c r="K205" s="2"/>
      <c r="M205" s="155"/>
      <c r="N205" s="229" t="s">
        <v>69</v>
      </c>
      <c r="O205" s="230"/>
      <c r="P205" s="6"/>
      <c r="Q205" s="157"/>
      <c r="R205" s="157"/>
      <c r="S205" s="157"/>
      <c r="T205" s="157"/>
      <c r="U205" s="157"/>
      <c r="V205" s="157"/>
      <c r="W205" s="157"/>
      <c r="X205" s="157"/>
      <c r="Z205" s="80"/>
    </row>
    <row r="206" spans="1:26" ht="20.100000000000001" customHeight="1" x14ac:dyDescent="0.15">
      <c r="A206" s="62"/>
      <c r="B206" s="62"/>
      <c r="C206" s="81"/>
      <c r="D206" s="155"/>
      <c r="E206" s="307" t="s">
        <v>55</v>
      </c>
      <c r="F206" s="307"/>
      <c r="G206" s="307"/>
      <c r="H206" s="307"/>
      <c r="I206" s="307"/>
      <c r="J206" s="308"/>
      <c r="K206" s="3"/>
      <c r="L206" s="154"/>
      <c r="M206" s="154"/>
      <c r="N206" s="154"/>
      <c r="O206" s="154"/>
      <c r="P206" s="154"/>
      <c r="Q206" s="154"/>
      <c r="R206" s="154"/>
      <c r="S206" s="154"/>
      <c r="T206" s="154"/>
      <c r="U206" s="154"/>
      <c r="V206" s="154"/>
      <c r="W206" s="154"/>
      <c r="X206" s="154"/>
      <c r="Y206" s="154"/>
      <c r="Z206" s="80"/>
    </row>
    <row r="207" spans="1:26" ht="20.100000000000001" customHeight="1" x14ac:dyDescent="0.15">
      <c r="A207" s="62"/>
      <c r="B207" s="62"/>
      <c r="C207" s="81"/>
      <c r="K207" s="154"/>
      <c r="L207" s="154"/>
      <c r="M207" s="154"/>
      <c r="N207" s="154"/>
      <c r="O207" s="154"/>
      <c r="P207" s="154"/>
      <c r="Q207" s="154"/>
      <c r="R207" s="154"/>
      <c r="S207" s="154"/>
      <c r="T207" s="154"/>
      <c r="U207" s="154"/>
      <c r="V207" s="154"/>
      <c r="W207" s="154"/>
      <c r="X207" s="154"/>
      <c r="Y207" s="154"/>
      <c r="Z207" s="80"/>
    </row>
    <row r="208" spans="1:26" ht="20.100000000000001" customHeight="1" x14ac:dyDescent="0.15">
      <c r="A208" s="62"/>
      <c r="B208" s="159"/>
      <c r="C208" s="82"/>
      <c r="D208" s="82">
        <v>3</v>
      </c>
      <c r="E208" s="61" t="s">
        <v>70</v>
      </c>
      <c r="P208" s="154"/>
      <c r="Q208" s="154"/>
      <c r="R208" s="154"/>
      <c r="S208" s="154"/>
      <c r="T208" s="154"/>
      <c r="U208" s="154"/>
      <c r="V208" s="154"/>
      <c r="W208" s="154"/>
      <c r="X208" s="154"/>
      <c r="Y208" s="154"/>
      <c r="Z208" s="80"/>
    </row>
    <row r="209" spans="1:27" ht="30" customHeight="1" x14ac:dyDescent="0.15">
      <c r="A209" s="62"/>
      <c r="B209" s="159"/>
      <c r="C209" s="82"/>
      <c r="D209" s="154"/>
      <c r="E209" s="309" t="s">
        <v>122</v>
      </c>
      <c r="F209" s="309"/>
      <c r="G209" s="309"/>
      <c r="H209" s="309"/>
      <c r="I209" s="309"/>
      <c r="J209" s="309"/>
      <c r="K209" s="309"/>
      <c r="L209" s="309"/>
      <c r="M209" s="309"/>
      <c r="N209" s="309"/>
      <c r="O209" s="309"/>
      <c r="P209" s="309"/>
      <c r="Q209" s="309"/>
      <c r="R209" s="309"/>
      <c r="S209" s="309"/>
      <c r="T209" s="309"/>
      <c r="U209" s="309"/>
      <c r="V209" s="309"/>
      <c r="W209" s="309"/>
      <c r="X209" s="309"/>
      <c r="Y209" s="309"/>
      <c r="Z209" s="80"/>
    </row>
    <row r="210" spans="1:27" ht="30" customHeight="1" x14ac:dyDescent="0.15">
      <c r="A210" s="62"/>
      <c r="B210" s="159"/>
      <c r="C210" s="82"/>
      <c r="D210" s="152"/>
      <c r="E210" s="294" t="s">
        <v>118</v>
      </c>
      <c r="F210" s="294"/>
      <c r="G210" s="294"/>
      <c r="H210" s="294"/>
      <c r="I210" s="294"/>
      <c r="J210" s="295"/>
      <c r="K210" s="246" t="s">
        <v>78</v>
      </c>
      <c r="L210" s="247"/>
      <c r="M210" s="247"/>
      <c r="N210" s="247"/>
      <c r="O210" s="247" t="s">
        <v>77</v>
      </c>
      <c r="P210" s="247"/>
      <c r="Q210" s="247"/>
      <c r="R210" s="310"/>
      <c r="S210" s="310"/>
      <c r="T210" s="310"/>
      <c r="U210" s="310"/>
      <c r="V210" s="310"/>
      <c r="W210" s="310"/>
      <c r="X210" s="310"/>
      <c r="Y210" s="311"/>
      <c r="Z210" s="80"/>
    </row>
    <row r="211" spans="1:27" ht="20.100000000000001" customHeight="1" x14ac:dyDescent="0.15">
      <c r="A211" s="62">
        <f>IF(AND(OR(K196="◎",K196="○"), TRIM(K211)=""),1001,0)</f>
        <v>1001</v>
      </c>
      <c r="B211" s="159"/>
      <c r="C211" s="82"/>
      <c r="D211" s="155"/>
      <c r="E211" s="161">
        <f>1</f>
        <v>1</v>
      </c>
      <c r="F211" s="162" t="s">
        <v>71</v>
      </c>
      <c r="G211" s="163"/>
      <c r="H211" s="163"/>
      <c r="I211" s="163"/>
      <c r="J211" s="164"/>
      <c r="K211" s="248"/>
      <c r="L211" s="249"/>
      <c r="M211" s="249"/>
      <c r="N211" s="250"/>
      <c r="O211" s="251"/>
      <c r="P211" s="252"/>
      <c r="Q211" s="252"/>
      <c r="R211" s="252"/>
      <c r="S211" s="252"/>
      <c r="T211" s="252"/>
      <c r="U211" s="252"/>
      <c r="V211" s="252"/>
      <c r="W211" s="252"/>
      <c r="X211" s="252"/>
      <c r="Y211" s="253"/>
      <c r="Z211" s="80"/>
    </row>
    <row r="212" spans="1:27" ht="20.100000000000001" customHeight="1" x14ac:dyDescent="0.15">
      <c r="A212" s="62">
        <f>IF(AND(OR(K196="◎",K196="○"), TRIM(K212)=""),1001,0)</f>
        <v>1001</v>
      </c>
      <c r="B212" s="159"/>
      <c r="C212" s="82"/>
      <c r="D212" s="155"/>
      <c r="E212" s="165">
        <f t="shared" ref="E212:E217" si="0">E211+1</f>
        <v>2</v>
      </c>
      <c r="F212" s="166" t="s">
        <v>69</v>
      </c>
      <c r="G212" s="167"/>
      <c r="H212" s="167"/>
      <c r="I212" s="167"/>
      <c r="J212" s="168"/>
      <c r="K212" s="226"/>
      <c r="L212" s="227"/>
      <c r="M212" s="227"/>
      <c r="N212" s="228"/>
      <c r="O212" s="243"/>
      <c r="P212" s="244"/>
      <c r="Q212" s="244"/>
      <c r="R212" s="244"/>
      <c r="S212" s="244"/>
      <c r="T212" s="244"/>
      <c r="U212" s="244"/>
      <c r="V212" s="244"/>
      <c r="W212" s="244"/>
      <c r="X212" s="244"/>
      <c r="Y212" s="245"/>
      <c r="Z212" s="80"/>
    </row>
    <row r="213" spans="1:27" ht="20.100000000000001" customHeight="1" x14ac:dyDescent="0.15">
      <c r="A213" s="62">
        <f>IF(AND(OR(K196="◎",K196="○"), TRIM(K213)=""),1001,0)</f>
        <v>1001</v>
      </c>
      <c r="B213" s="159"/>
      <c r="C213" s="82"/>
      <c r="D213" s="155"/>
      <c r="E213" s="165">
        <f t="shared" si="0"/>
        <v>3</v>
      </c>
      <c r="F213" s="166" t="s">
        <v>72</v>
      </c>
      <c r="G213" s="167"/>
      <c r="H213" s="167"/>
      <c r="I213" s="167"/>
      <c r="J213" s="168"/>
      <c r="K213" s="226"/>
      <c r="L213" s="227"/>
      <c r="M213" s="227"/>
      <c r="N213" s="228"/>
      <c r="O213" s="243"/>
      <c r="P213" s="244"/>
      <c r="Q213" s="244"/>
      <c r="R213" s="244"/>
      <c r="S213" s="244"/>
      <c r="T213" s="244"/>
      <c r="U213" s="244"/>
      <c r="V213" s="244"/>
      <c r="W213" s="244"/>
      <c r="X213" s="244"/>
      <c r="Y213" s="245"/>
      <c r="Z213" s="80"/>
    </row>
    <row r="214" spans="1:27" ht="20.100000000000001" customHeight="1" x14ac:dyDescent="0.15">
      <c r="A214" s="61">
        <f>IF(AND(OR(K196="◎",K196="○"), TRIM(K214)=""),1001,0)</f>
        <v>1001</v>
      </c>
      <c r="B214" s="135"/>
      <c r="D214" s="155"/>
      <c r="E214" s="165">
        <f t="shared" si="0"/>
        <v>4</v>
      </c>
      <c r="F214" s="166" t="s">
        <v>73</v>
      </c>
      <c r="G214" s="167"/>
      <c r="H214" s="167"/>
      <c r="I214" s="167"/>
      <c r="J214" s="168"/>
      <c r="K214" s="226"/>
      <c r="L214" s="227"/>
      <c r="M214" s="227"/>
      <c r="N214" s="228"/>
      <c r="O214" s="243"/>
      <c r="P214" s="244"/>
      <c r="Q214" s="244"/>
      <c r="R214" s="244"/>
      <c r="S214" s="244"/>
      <c r="T214" s="244"/>
      <c r="U214" s="244"/>
      <c r="V214" s="244"/>
      <c r="W214" s="244"/>
      <c r="X214" s="244"/>
      <c r="Y214" s="245"/>
      <c r="Z214" s="135"/>
      <c r="AA214" s="125"/>
    </row>
    <row r="215" spans="1:27" ht="20.100000000000001" customHeight="1" x14ac:dyDescent="0.15">
      <c r="A215" s="61">
        <f>IF(AND(OR(K196="◎",K196="○"), TRIM(K215)=""),1001,0)</f>
        <v>1001</v>
      </c>
      <c r="B215" s="135"/>
      <c r="C215" s="125"/>
      <c r="D215" s="155"/>
      <c r="E215" s="165">
        <f t="shared" si="0"/>
        <v>5</v>
      </c>
      <c r="F215" s="166" t="s">
        <v>74</v>
      </c>
      <c r="G215" s="167"/>
      <c r="H215" s="167"/>
      <c r="I215" s="167"/>
      <c r="J215" s="168"/>
      <c r="K215" s="226"/>
      <c r="L215" s="227"/>
      <c r="M215" s="227"/>
      <c r="N215" s="228"/>
      <c r="O215" s="243"/>
      <c r="P215" s="244"/>
      <c r="Q215" s="244"/>
      <c r="R215" s="244"/>
      <c r="S215" s="244"/>
      <c r="T215" s="244"/>
      <c r="U215" s="244"/>
      <c r="V215" s="244"/>
      <c r="W215" s="244"/>
      <c r="X215" s="244"/>
      <c r="Y215" s="245"/>
      <c r="Z215" s="135"/>
    </row>
    <row r="216" spans="1:27" ht="20.100000000000001" customHeight="1" x14ac:dyDescent="0.15">
      <c r="A216" s="61">
        <f>IF(AND(OR(K196="◎",K196="○"), TRIM(K216)=""),1001,0)</f>
        <v>1001</v>
      </c>
      <c r="B216" s="135"/>
      <c r="D216" s="155"/>
      <c r="E216" s="165">
        <f t="shared" si="0"/>
        <v>6</v>
      </c>
      <c r="F216" s="166" t="s">
        <v>75</v>
      </c>
      <c r="G216" s="167"/>
      <c r="H216" s="167"/>
      <c r="I216" s="167"/>
      <c r="J216" s="168"/>
      <c r="K216" s="226"/>
      <c r="L216" s="227"/>
      <c r="M216" s="227"/>
      <c r="N216" s="228"/>
      <c r="O216" s="243"/>
      <c r="P216" s="244"/>
      <c r="Q216" s="244"/>
      <c r="R216" s="244"/>
      <c r="S216" s="244"/>
      <c r="T216" s="244"/>
      <c r="U216" s="244"/>
      <c r="V216" s="244"/>
      <c r="W216" s="244"/>
      <c r="X216" s="244"/>
      <c r="Y216" s="245"/>
      <c r="Z216" s="135"/>
    </row>
    <row r="217" spans="1:27" ht="20.100000000000001" customHeight="1" x14ac:dyDescent="0.15">
      <c r="A217" s="61">
        <f>IF(AND(OR(K196="◎",K196="○"), TRIM(K217)=""),1001,0)</f>
        <v>1001</v>
      </c>
      <c r="B217" s="135"/>
      <c r="D217" s="155"/>
      <c r="E217" s="169">
        <f t="shared" si="0"/>
        <v>7</v>
      </c>
      <c r="F217" s="170" t="s">
        <v>76</v>
      </c>
      <c r="G217" s="171"/>
      <c r="H217" s="171"/>
      <c r="I217" s="171"/>
      <c r="J217" s="172"/>
      <c r="K217" s="302"/>
      <c r="L217" s="303"/>
      <c r="M217" s="303"/>
      <c r="N217" s="304"/>
      <c r="O217" s="327"/>
      <c r="P217" s="328"/>
      <c r="Q217" s="328"/>
      <c r="R217" s="328"/>
      <c r="S217" s="328"/>
      <c r="T217" s="328"/>
      <c r="U217" s="328"/>
      <c r="V217" s="328"/>
      <c r="W217" s="328"/>
      <c r="X217" s="328"/>
      <c r="Y217" s="329"/>
      <c r="Z217" s="135"/>
    </row>
    <row r="218" spans="1:27" ht="20.100000000000001" customHeight="1" x14ac:dyDescent="0.15">
      <c r="B218" s="135"/>
      <c r="Z218" s="135"/>
    </row>
    <row r="219" spans="1:27" ht="20.100000000000001" customHeight="1" x14ac:dyDescent="0.15">
      <c r="B219" s="135"/>
      <c r="C219" s="121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173"/>
    </row>
    <row r="220" spans="1:27" ht="20.100000000000001" customHeight="1" x14ac:dyDescent="0.15"/>
    <row r="221" spans="1:27" ht="20.100000000000001" customHeight="1" x14ac:dyDescent="0.15">
      <c r="A221" s="62"/>
      <c r="B221" s="62"/>
      <c r="C221" s="77"/>
      <c r="D221" s="77"/>
      <c r="E221" s="77"/>
      <c r="F221" s="77"/>
      <c r="G221" s="77"/>
      <c r="H221" s="77"/>
      <c r="I221" s="77"/>
      <c r="J221" s="98"/>
      <c r="K221" s="98"/>
      <c r="L221" s="98"/>
      <c r="M221" s="142"/>
      <c r="N221" s="98"/>
      <c r="O221" s="98"/>
      <c r="P221" s="142"/>
      <c r="Q221" s="98"/>
      <c r="R221" s="98"/>
      <c r="S221" s="98"/>
      <c r="T221" s="98"/>
      <c r="U221" s="98"/>
      <c r="V221" s="98"/>
      <c r="W221" s="98"/>
      <c r="X221" s="98"/>
      <c r="Y221" s="98"/>
      <c r="Z221" s="98"/>
      <c r="AA221" s="98"/>
    </row>
    <row r="222" spans="1:27" ht="20.100000000000001" customHeight="1" x14ac:dyDescent="0.15">
      <c r="A222" s="62"/>
      <c r="B222" s="62"/>
      <c r="C222" s="223" t="s">
        <v>94</v>
      </c>
      <c r="D222" s="224"/>
      <c r="E222" s="224"/>
      <c r="F222" s="224"/>
      <c r="G222" s="224"/>
      <c r="H222" s="225"/>
      <c r="I222" s="73"/>
      <c r="J222" s="74"/>
      <c r="L222" s="143"/>
      <c r="N222" s="144"/>
      <c r="P222" s="145"/>
      <c r="Q222" s="145"/>
      <c r="R222" s="145"/>
      <c r="S222" s="145"/>
      <c r="T222" s="145"/>
      <c r="U222" s="145"/>
      <c r="V222" s="145"/>
      <c r="W222" s="145"/>
      <c r="X222" s="145"/>
      <c r="Y222" s="145"/>
      <c r="AA222" s="144"/>
    </row>
    <row r="223" spans="1:27" ht="20.100000000000001" customHeight="1" x14ac:dyDescent="0.15">
      <c r="A223" s="62"/>
      <c r="B223" s="62"/>
      <c r="C223" s="75"/>
      <c r="D223" s="76"/>
      <c r="E223" s="76"/>
      <c r="F223" s="76"/>
      <c r="G223" s="76"/>
      <c r="H223" s="76"/>
      <c r="I223" s="76"/>
      <c r="J223" s="78"/>
      <c r="K223" s="78"/>
      <c r="L223" s="146"/>
      <c r="M223" s="146"/>
      <c r="N223" s="147"/>
      <c r="O223" s="147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Z223" s="79"/>
      <c r="AA223" s="144"/>
    </row>
    <row r="224" spans="1:27" ht="15.75" hidden="1" customHeight="1" x14ac:dyDescent="0.15">
      <c r="A224" s="62"/>
      <c r="B224" s="62"/>
      <c r="C224" s="75"/>
      <c r="D224" s="76"/>
      <c r="E224" s="76"/>
      <c r="F224" s="76"/>
      <c r="G224" s="76"/>
      <c r="H224" s="76"/>
      <c r="I224" s="76"/>
      <c r="J224" s="77"/>
      <c r="K224" s="77"/>
      <c r="L224" s="174"/>
      <c r="M224" s="174"/>
      <c r="N224" s="119"/>
      <c r="O224" s="119"/>
      <c r="P224" s="175"/>
      <c r="Q224" s="175"/>
      <c r="R224" s="175"/>
      <c r="S224" s="175"/>
      <c r="T224" s="175"/>
      <c r="U224" s="175"/>
      <c r="V224" s="175"/>
      <c r="W224" s="175"/>
      <c r="X224" s="175"/>
      <c r="Y224" s="175"/>
      <c r="Z224" s="80"/>
      <c r="AA224" s="144"/>
    </row>
    <row r="225" spans="1:27" ht="20.100000000000001" customHeight="1" x14ac:dyDescent="0.15">
      <c r="A225" s="62">
        <f>IF(TRIM(I225)="", 1001, 0)</f>
        <v>1001</v>
      </c>
      <c r="B225" s="62"/>
      <c r="C225" s="81"/>
      <c r="D225" s="82">
        <v>1</v>
      </c>
      <c r="E225" s="77" t="s">
        <v>102</v>
      </c>
      <c r="F225" s="77"/>
      <c r="G225" s="77"/>
      <c r="H225" s="77"/>
      <c r="I225" s="231"/>
      <c r="J225" s="231"/>
      <c r="K225" s="231"/>
      <c r="L225" s="231"/>
      <c r="M225" s="231"/>
      <c r="N225" s="119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119"/>
      <c r="Z225" s="80"/>
      <c r="AA225" s="77"/>
    </row>
    <row r="226" spans="1:27" ht="20.100000000000001" customHeight="1" x14ac:dyDescent="0.15">
      <c r="A226" s="62"/>
      <c r="B226" s="62"/>
      <c r="C226" s="75"/>
      <c r="D226" s="76"/>
      <c r="E226" s="76"/>
      <c r="F226" s="76"/>
      <c r="G226" s="76"/>
      <c r="H226" s="76"/>
      <c r="I226" s="83" t="s">
        <v>107</v>
      </c>
      <c r="J226" s="176" t="s">
        <v>103</v>
      </c>
      <c r="K226" s="77"/>
      <c r="L226" s="174"/>
      <c r="M226" s="174"/>
      <c r="N226" s="119"/>
      <c r="O226" s="119"/>
      <c r="P226" s="175"/>
      <c r="Q226" s="175"/>
      <c r="R226" s="175"/>
      <c r="S226" s="175"/>
      <c r="T226" s="175"/>
      <c r="U226" s="175"/>
      <c r="V226" s="175"/>
      <c r="W226" s="175"/>
      <c r="X226" s="175"/>
      <c r="Y226" s="175"/>
      <c r="Z226" s="80"/>
      <c r="AA226" s="144"/>
    </row>
    <row r="227" spans="1:27" ht="20.100000000000001" customHeight="1" x14ac:dyDescent="0.15">
      <c r="A227" s="62"/>
      <c r="B227" s="62"/>
      <c r="C227" s="75"/>
      <c r="D227" s="82">
        <v>2</v>
      </c>
      <c r="E227" s="77" t="s">
        <v>177</v>
      </c>
      <c r="F227" s="76"/>
      <c r="G227" s="76"/>
      <c r="H227" s="76"/>
      <c r="I227" s="83"/>
      <c r="J227" s="176"/>
      <c r="K227" s="77"/>
      <c r="L227" s="174"/>
      <c r="M227" s="174"/>
      <c r="N227" s="119"/>
      <c r="O227" s="119"/>
      <c r="P227" s="175"/>
      <c r="Q227" s="175"/>
      <c r="R227" s="175"/>
      <c r="S227" s="175"/>
      <c r="T227" s="175"/>
      <c r="U227" s="175"/>
      <c r="V227" s="175"/>
      <c r="W227" s="175"/>
      <c r="X227" s="175"/>
      <c r="Y227" s="175"/>
      <c r="Z227" s="80"/>
      <c r="AA227" s="144"/>
    </row>
    <row r="228" spans="1:27" ht="60" customHeight="1" x14ac:dyDescent="0.15">
      <c r="A228" s="62"/>
      <c r="B228" s="62"/>
      <c r="C228" s="75"/>
      <c r="D228" s="177"/>
      <c r="E228" s="293" t="str">
        <f>"直前２年間の主な完成工事及び直前２年間に着手した主な未完成工事について入力してください。
「工種」「元請/下請」欄は、リストから選択してください。
下請の場合は「発注者」の欄には元請業者名を記載し、「工事名」の欄には下請件名を入力してください。
「着工年月日」「完成(予定)年月日」欄は年月日を入力してください。" &amp; 日付例</f>
        <v>直前２年間の主な完成工事及び直前２年間に着手した主な未完成工事について入力してください。
「工種」「元請/下請」欄は、リストから選択してください。
下請の場合は「発注者」の欄には元請業者名を記載し、「工事名」の欄には下請件名を入力してください。
「着工年月日」「完成(予定)年月日」欄は年月日を入力してください。例)2024/4/1、R6/4/1</v>
      </c>
      <c r="F228" s="293"/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  <c r="Q228" s="293"/>
      <c r="R228" s="293"/>
      <c r="S228" s="293"/>
      <c r="T228" s="293"/>
      <c r="U228" s="293"/>
      <c r="V228" s="293"/>
      <c r="W228" s="293"/>
      <c r="X228" s="293"/>
      <c r="Y228" s="293"/>
      <c r="Z228" s="80"/>
      <c r="AA228" s="144"/>
    </row>
    <row r="229" spans="1:27" ht="30" customHeight="1" x14ac:dyDescent="0.15">
      <c r="A229" s="62"/>
      <c r="B229" s="159"/>
      <c r="C229" s="76"/>
      <c r="D229" s="135"/>
      <c r="E229" s="301" t="s">
        <v>95</v>
      </c>
      <c r="F229" s="300"/>
      <c r="G229" s="178" t="s">
        <v>99</v>
      </c>
      <c r="H229" s="300" t="s">
        <v>96</v>
      </c>
      <c r="I229" s="300"/>
      <c r="J229" s="300"/>
      <c r="K229" s="300"/>
      <c r="L229" s="300" t="s">
        <v>97</v>
      </c>
      <c r="M229" s="300"/>
      <c r="N229" s="300"/>
      <c r="O229" s="178" t="s">
        <v>100</v>
      </c>
      <c r="P229" s="179" t="s">
        <v>101</v>
      </c>
      <c r="Q229" s="160" t="s">
        <v>236</v>
      </c>
      <c r="R229" s="160" t="s">
        <v>237</v>
      </c>
      <c r="S229" s="330" t="s">
        <v>98</v>
      </c>
      <c r="T229" s="331"/>
      <c r="U229" s="331"/>
      <c r="V229" s="331"/>
      <c r="W229" s="331"/>
      <c r="X229" s="331"/>
      <c r="Y229" s="332"/>
      <c r="Z229" s="80"/>
      <c r="AA229" s="144"/>
    </row>
    <row r="230" spans="1:27" ht="39.950000000000003" customHeight="1" x14ac:dyDescent="0.15">
      <c r="A230" s="62"/>
      <c r="B230" s="135"/>
      <c r="D230" s="155"/>
      <c r="E230" s="322"/>
      <c r="F230" s="323"/>
      <c r="G230" s="7"/>
      <c r="H230" s="314"/>
      <c r="I230" s="315"/>
      <c r="J230" s="315"/>
      <c r="K230" s="316"/>
      <c r="L230" s="314"/>
      <c r="M230" s="315"/>
      <c r="N230" s="316"/>
      <c r="O230" s="7"/>
      <c r="P230" s="20"/>
      <c r="Q230" s="10"/>
      <c r="R230" s="10"/>
      <c r="S230" s="314"/>
      <c r="T230" s="315"/>
      <c r="U230" s="315"/>
      <c r="V230" s="315"/>
      <c r="W230" s="315"/>
      <c r="X230" s="315"/>
      <c r="Y230" s="333"/>
      <c r="Z230" s="135"/>
    </row>
    <row r="231" spans="1:27" ht="39.950000000000003" customHeight="1" x14ac:dyDescent="0.15">
      <c r="A231" s="62"/>
      <c r="B231" s="135"/>
      <c r="D231" s="155"/>
      <c r="E231" s="320"/>
      <c r="F231" s="321"/>
      <c r="G231" s="8"/>
      <c r="H231" s="296"/>
      <c r="I231" s="297"/>
      <c r="J231" s="297"/>
      <c r="K231" s="299"/>
      <c r="L231" s="296"/>
      <c r="M231" s="297"/>
      <c r="N231" s="299"/>
      <c r="O231" s="8"/>
      <c r="P231" s="21"/>
      <c r="Q231" s="11"/>
      <c r="R231" s="11"/>
      <c r="S231" s="296"/>
      <c r="T231" s="297"/>
      <c r="U231" s="297"/>
      <c r="V231" s="297"/>
      <c r="W231" s="297"/>
      <c r="X231" s="297"/>
      <c r="Y231" s="298"/>
      <c r="Z231" s="135"/>
    </row>
    <row r="232" spans="1:27" ht="39.950000000000003" customHeight="1" x14ac:dyDescent="0.15">
      <c r="A232" s="62"/>
      <c r="B232" s="135"/>
      <c r="D232" s="155"/>
      <c r="E232" s="320"/>
      <c r="F232" s="321"/>
      <c r="G232" s="8"/>
      <c r="H232" s="296"/>
      <c r="I232" s="297"/>
      <c r="J232" s="297"/>
      <c r="K232" s="299"/>
      <c r="L232" s="296"/>
      <c r="M232" s="297"/>
      <c r="N232" s="299"/>
      <c r="O232" s="8"/>
      <c r="P232" s="21"/>
      <c r="Q232" s="11"/>
      <c r="R232" s="11"/>
      <c r="S232" s="296"/>
      <c r="T232" s="297"/>
      <c r="U232" s="297"/>
      <c r="V232" s="297"/>
      <c r="W232" s="297"/>
      <c r="X232" s="297"/>
      <c r="Y232" s="298"/>
      <c r="Z232" s="135"/>
    </row>
    <row r="233" spans="1:27" ht="39.950000000000003" customHeight="1" x14ac:dyDescent="0.15">
      <c r="A233" s="62"/>
      <c r="B233" s="135"/>
      <c r="D233" s="155"/>
      <c r="E233" s="320"/>
      <c r="F233" s="321"/>
      <c r="G233" s="8"/>
      <c r="H233" s="296"/>
      <c r="I233" s="297"/>
      <c r="J233" s="297"/>
      <c r="K233" s="299"/>
      <c r="L233" s="296"/>
      <c r="M233" s="297"/>
      <c r="N233" s="299"/>
      <c r="O233" s="8"/>
      <c r="P233" s="21"/>
      <c r="Q233" s="11"/>
      <c r="R233" s="11"/>
      <c r="S233" s="296"/>
      <c r="T233" s="297"/>
      <c r="U233" s="297"/>
      <c r="V233" s="297"/>
      <c r="W233" s="297"/>
      <c r="X233" s="297"/>
      <c r="Y233" s="298"/>
      <c r="Z233" s="135"/>
    </row>
    <row r="234" spans="1:27" ht="39.950000000000003" customHeight="1" x14ac:dyDescent="0.15">
      <c r="A234" s="62"/>
      <c r="B234" s="135"/>
      <c r="D234" s="155"/>
      <c r="E234" s="312"/>
      <c r="F234" s="313"/>
      <c r="G234" s="9"/>
      <c r="H234" s="317"/>
      <c r="I234" s="318"/>
      <c r="J234" s="318"/>
      <c r="K234" s="319"/>
      <c r="L234" s="317"/>
      <c r="M234" s="318"/>
      <c r="N234" s="319"/>
      <c r="O234" s="9"/>
      <c r="P234" s="22"/>
      <c r="Q234" s="12"/>
      <c r="R234" s="12"/>
      <c r="S234" s="317"/>
      <c r="T234" s="318"/>
      <c r="U234" s="318"/>
      <c r="V234" s="318"/>
      <c r="W234" s="318"/>
      <c r="X234" s="318"/>
      <c r="Y234" s="324"/>
      <c r="Z234" s="135"/>
    </row>
    <row r="235" spans="1:27" s="182" customFormat="1" ht="20.100000000000001" customHeight="1" x14ac:dyDescent="0.15">
      <c r="A235" s="180"/>
      <c r="B235" s="181"/>
      <c r="E235" s="183"/>
      <c r="Z235" s="181"/>
    </row>
    <row r="236" spans="1:27" ht="20.100000000000001" customHeight="1" x14ac:dyDescent="0.15">
      <c r="A236" s="62"/>
      <c r="B236" s="135"/>
      <c r="C236" s="121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173"/>
    </row>
    <row r="237" spans="1:27" ht="15" customHeight="1" x14ac:dyDescent="0.15">
      <c r="A237" s="62"/>
    </row>
    <row r="239" spans="1:27" ht="20.100000000000001" customHeight="1" x14ac:dyDescent="0.15">
      <c r="A239" s="62"/>
      <c r="B239" s="62"/>
      <c r="C239" s="223" t="s">
        <v>181</v>
      </c>
      <c r="D239" s="224"/>
      <c r="E239" s="224"/>
      <c r="F239" s="224"/>
      <c r="G239" s="224"/>
      <c r="H239" s="225"/>
      <c r="I239" s="99"/>
    </row>
    <row r="240" spans="1:27" ht="15" customHeight="1" x14ac:dyDescent="0.15">
      <c r="B240" s="66"/>
      <c r="C240" s="85"/>
      <c r="D240" s="77"/>
      <c r="E240" s="77"/>
      <c r="F240" s="77"/>
      <c r="G240" s="77"/>
      <c r="H240" s="77"/>
      <c r="I240" s="113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184"/>
      <c r="W240" s="184"/>
      <c r="X240" s="184"/>
      <c r="Y240" s="184"/>
      <c r="Z240" s="124"/>
    </row>
    <row r="241" spans="1:26" ht="15" customHeight="1" x14ac:dyDescent="0.15">
      <c r="A241" s="61">
        <f>IF(SUM(職員情報入力シート!A11:A110), 1001, 0)</f>
        <v>0</v>
      </c>
      <c r="B241" s="221"/>
      <c r="C241" s="81"/>
      <c r="D241" s="118" t="s">
        <v>235</v>
      </c>
      <c r="E241" s="77"/>
      <c r="F241" s="77"/>
      <c r="G241" s="77"/>
      <c r="H241" s="77"/>
      <c r="I241" s="185"/>
      <c r="J241" s="186"/>
      <c r="K241" s="186"/>
      <c r="L241" s="186"/>
      <c r="M241" s="186"/>
      <c r="N241" s="186"/>
      <c r="O241" s="186"/>
      <c r="P241" s="186"/>
      <c r="Q241" s="186"/>
      <c r="R241" s="186"/>
      <c r="S241" s="186"/>
      <c r="T241" s="186"/>
      <c r="U241" s="77"/>
      <c r="Z241" s="135"/>
    </row>
    <row r="242" spans="1:26" ht="15" customHeight="1" x14ac:dyDescent="0.15">
      <c r="B242" s="62"/>
      <c r="C242" s="93"/>
      <c r="D242" s="94"/>
      <c r="E242" s="94"/>
      <c r="F242" s="94"/>
      <c r="G242" s="94"/>
      <c r="H242" s="94"/>
      <c r="I242" s="187"/>
      <c r="J242" s="188"/>
      <c r="K242" s="188"/>
      <c r="L242" s="188"/>
      <c r="M242" s="188"/>
      <c r="N242" s="188"/>
      <c r="O242" s="188"/>
      <c r="P242" s="188"/>
      <c r="Q242" s="188"/>
      <c r="R242" s="188"/>
      <c r="S242" s="188"/>
      <c r="T242" s="188"/>
      <c r="U242" s="94"/>
      <c r="V242" s="74"/>
      <c r="W242" s="74"/>
      <c r="X242" s="74"/>
      <c r="Y242" s="74"/>
      <c r="Z242" s="173"/>
    </row>
    <row r="243" spans="1:26" ht="15" customHeight="1" x14ac:dyDescent="0.15">
      <c r="B243" s="62"/>
      <c r="C243" s="77"/>
      <c r="D243" s="77"/>
      <c r="E243" s="77"/>
      <c r="F243" s="77"/>
      <c r="G243" s="77"/>
      <c r="H243" s="77"/>
      <c r="I243" s="189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78"/>
    </row>
  </sheetData>
  <dataConsolidate/>
  <mergeCells count="140">
    <mergeCell ref="S234:Y234"/>
    <mergeCell ref="W1:Z1"/>
    <mergeCell ref="L233:N233"/>
    <mergeCell ref="L234:N234"/>
    <mergeCell ref="L230:N230"/>
    <mergeCell ref="L231:N231"/>
    <mergeCell ref="I20:M20"/>
    <mergeCell ref="I30:Y30"/>
    <mergeCell ref="I32:Y32"/>
    <mergeCell ref="I71:Y71"/>
    <mergeCell ref="I63:M63"/>
    <mergeCell ref="I28:Y28"/>
    <mergeCell ref="I34:M34"/>
    <mergeCell ref="I36:M36"/>
    <mergeCell ref="I87:Y87"/>
    <mergeCell ref="I75:Y75"/>
    <mergeCell ref="J76:Y76"/>
    <mergeCell ref="O214:Y214"/>
    <mergeCell ref="O215:Y215"/>
    <mergeCell ref="O216:Y216"/>
    <mergeCell ref="O217:Y217"/>
    <mergeCell ref="S229:Y229"/>
    <mergeCell ref="S230:Y230"/>
    <mergeCell ref="I77:Y77"/>
    <mergeCell ref="E234:F234"/>
    <mergeCell ref="H230:K230"/>
    <mergeCell ref="H231:K231"/>
    <mergeCell ref="H232:K232"/>
    <mergeCell ref="H233:K233"/>
    <mergeCell ref="H234:K234"/>
    <mergeCell ref="E231:F231"/>
    <mergeCell ref="E232:F232"/>
    <mergeCell ref="E233:F233"/>
    <mergeCell ref="E230:F230"/>
    <mergeCell ref="E228:Y228"/>
    <mergeCell ref="I187:M187"/>
    <mergeCell ref="J188:Y188"/>
    <mergeCell ref="N191:O191"/>
    <mergeCell ref="S231:Y231"/>
    <mergeCell ref="S232:Y232"/>
    <mergeCell ref="S233:Y233"/>
    <mergeCell ref="L232:N232"/>
    <mergeCell ref="C222:H222"/>
    <mergeCell ref="L229:N229"/>
    <mergeCell ref="E229:F229"/>
    <mergeCell ref="H229:K229"/>
    <mergeCell ref="K214:N214"/>
    <mergeCell ref="K215:N215"/>
    <mergeCell ref="K216:N216"/>
    <mergeCell ref="K217:N217"/>
    <mergeCell ref="E210:J210"/>
    <mergeCell ref="E191:J191"/>
    <mergeCell ref="E205:J205"/>
    <mergeCell ref="E206:J206"/>
    <mergeCell ref="K212:N212"/>
    <mergeCell ref="O212:Y212"/>
    <mergeCell ref="E209:Y209"/>
    <mergeCell ref="O210:Y210"/>
    <mergeCell ref="J74:Y74"/>
    <mergeCell ref="I79:Y79"/>
    <mergeCell ref="I81:Y81"/>
    <mergeCell ref="I83:M83"/>
    <mergeCell ref="I85:M85"/>
    <mergeCell ref="C146:H146"/>
    <mergeCell ref="I149:M149"/>
    <mergeCell ref="I151:M151"/>
    <mergeCell ref="I153:Y153"/>
    <mergeCell ref="C109:H109"/>
    <mergeCell ref="I112:Y112"/>
    <mergeCell ref="I116:Y116"/>
    <mergeCell ref="I114:Y114"/>
    <mergeCell ref="I118:M118"/>
    <mergeCell ref="I120:M120"/>
    <mergeCell ref="I122:Y122"/>
    <mergeCell ref="D111:Y111"/>
    <mergeCell ref="C60:H60"/>
    <mergeCell ref="I38:Y38"/>
    <mergeCell ref="I26:Y26"/>
    <mergeCell ref="I22:Y22"/>
    <mergeCell ref="I24:Y24"/>
    <mergeCell ref="C13:H13"/>
    <mergeCell ref="I69:M69"/>
    <mergeCell ref="I40:M40"/>
    <mergeCell ref="I73:Y73"/>
    <mergeCell ref="C166:H166"/>
    <mergeCell ref="I155:Y155"/>
    <mergeCell ref="I157:Y157"/>
    <mergeCell ref="I159:M159"/>
    <mergeCell ref="C185:H185"/>
    <mergeCell ref="I168:M168"/>
    <mergeCell ref="I170:M170"/>
    <mergeCell ref="I172:M172"/>
    <mergeCell ref="I161:M161"/>
    <mergeCell ref="J173:Y173"/>
    <mergeCell ref="Q176:Q177"/>
    <mergeCell ref="E175:Y175"/>
    <mergeCell ref="E176:H177"/>
    <mergeCell ref="I177:N177"/>
    <mergeCell ref="I178:N178"/>
    <mergeCell ref="I179:N179"/>
    <mergeCell ref="I180:N180"/>
    <mergeCell ref="P176:P177"/>
    <mergeCell ref="E178:H178"/>
    <mergeCell ref="E179:H179"/>
    <mergeCell ref="E180:H180"/>
    <mergeCell ref="O211:Y211"/>
    <mergeCell ref="E200:J200"/>
    <mergeCell ref="E201:J201"/>
    <mergeCell ref="E202:J202"/>
    <mergeCell ref="E203:J203"/>
    <mergeCell ref="E204:J204"/>
    <mergeCell ref="N200:O200"/>
    <mergeCell ref="N201:O201"/>
    <mergeCell ref="N202:O202"/>
    <mergeCell ref="N203:O203"/>
    <mergeCell ref="N204:O204"/>
    <mergeCell ref="C239:H239"/>
    <mergeCell ref="K213:N213"/>
    <mergeCell ref="N205:O205"/>
    <mergeCell ref="I225:M225"/>
    <mergeCell ref="I176:O176"/>
    <mergeCell ref="E192:J192"/>
    <mergeCell ref="E193:J193"/>
    <mergeCell ref="E194:J194"/>
    <mergeCell ref="E195:J195"/>
    <mergeCell ref="E196:J196"/>
    <mergeCell ref="E197:J197"/>
    <mergeCell ref="E198:J198"/>
    <mergeCell ref="E199:J199"/>
    <mergeCell ref="N192:O192"/>
    <mergeCell ref="N193:O193"/>
    <mergeCell ref="N194:O194"/>
    <mergeCell ref="N195:O195"/>
    <mergeCell ref="N196:O196"/>
    <mergeCell ref="N197:O197"/>
    <mergeCell ref="N198:O198"/>
    <mergeCell ref="N199:O199"/>
    <mergeCell ref="O213:Y213"/>
    <mergeCell ref="K210:N210"/>
    <mergeCell ref="K211:N211"/>
  </mergeCells>
  <phoneticPr fontId="4"/>
  <conditionalFormatting sqref="I20:M20">
    <cfRule type="expression" dxfId="43" priority="78" stopIfTrue="1">
      <formula>TRIM($I20)=""</formula>
    </cfRule>
  </conditionalFormatting>
  <conditionalFormatting sqref="I34:M34">
    <cfRule type="expression" dxfId="42" priority="71" stopIfTrue="1">
      <formula>NOT(AND(TRIM($I34)&lt;&gt;"",ISNUMBER(VALUE(SUBSTITUTE($I34,"-","")))))</formula>
    </cfRule>
  </conditionalFormatting>
  <conditionalFormatting sqref="I36:M36">
    <cfRule type="expression" dxfId="41" priority="70" stopIfTrue="1">
      <formula>NOT(AND($I36&lt;&gt;"",ISNUMBER(VALUE(SUBSTITUTE($I36,"-","")))))</formula>
    </cfRule>
  </conditionalFormatting>
  <conditionalFormatting sqref="I40:M40">
    <cfRule type="expression" dxfId="40" priority="68" stopIfTrue="1">
      <formula>AND($I40&lt;&gt;"一致する", $I40&lt;&gt;"一致しない")</formula>
    </cfRule>
  </conditionalFormatting>
  <conditionalFormatting sqref="I63:M63">
    <cfRule type="expression" dxfId="39" priority="67" stopIfTrue="1">
      <formula>AND($I63&lt;&gt;"しない", $I63&lt;&gt;"する")</formula>
    </cfRule>
  </conditionalFormatting>
  <conditionalFormatting sqref="I69:M69">
    <cfRule type="expression" dxfId="38" priority="66" stopIfTrue="1">
      <formula>OR(AND($I63="する",TRIM($I69)=""),AND($I63="しない",NOT(ISBLANK($I69))))</formula>
    </cfRule>
  </conditionalFormatting>
  <conditionalFormatting sqref="I83:M83">
    <cfRule type="expression" dxfId="37" priority="59" stopIfTrue="1">
      <formula>OR(AND($I63="する",NOT(AND(TRIM($I83)&lt;&gt;"",ISNUMBER(VALUE(SUBSTITUTE($I83,"-","")))))), AND($I63="しない",NOT(ISBLANK($I83))))</formula>
    </cfRule>
  </conditionalFormatting>
  <conditionalFormatting sqref="I85:M85">
    <cfRule type="expression" dxfId="36" priority="58" stopIfTrue="1">
      <formula>OR(AND($I63="する",NOT(AND($I85&lt;&gt;"",ISNUMBER(VALUE(SUBSTITUTE($I85,"-","")))))), AND($I63="しない",NOT(ISBLANK($I85))))</formula>
    </cfRule>
  </conditionalFormatting>
  <conditionalFormatting sqref="I118:M118">
    <cfRule type="expression" dxfId="35" priority="56" stopIfTrue="1">
      <formula>AND(TRIM($I118)&lt;&gt;"",NOT(ISNUMBER(VALUE(SUBSTITUTE($I118,"-","")))))</formula>
    </cfRule>
  </conditionalFormatting>
  <conditionalFormatting sqref="I120:M120">
    <cfRule type="expression" dxfId="34" priority="55" stopIfTrue="1">
      <formula>AND(TRIM($I120)&lt;&gt;"",NOT(ISNUMBER(VALUE(SUBSTITUTE($I120,"-","")))))</formula>
    </cfRule>
  </conditionalFormatting>
  <conditionalFormatting sqref="I149:M149">
    <cfRule type="expression" dxfId="33" priority="54" stopIfTrue="1">
      <formula>AND($I149&lt;&gt;"しない", $I149&lt;&gt;"する")</formula>
    </cfRule>
  </conditionalFormatting>
  <conditionalFormatting sqref="I151:M151">
    <cfRule type="expression" dxfId="32" priority="53" stopIfTrue="1">
      <formula>AND($I149="する",TRIM($I151)="")</formula>
    </cfRule>
  </conditionalFormatting>
  <conditionalFormatting sqref="I159:M159">
    <cfRule type="expression" dxfId="31" priority="50" stopIfTrue="1">
      <formula>AND($I149="する",NOT(AND(TRIM($I159)&lt;&gt;"",ISNUMBER(VALUE(SUBSTITUTE($I159,"-",""))))))</formula>
    </cfRule>
  </conditionalFormatting>
  <conditionalFormatting sqref="I161:M161">
    <cfRule type="expression" dxfId="30" priority="49" stopIfTrue="1">
      <formula>AND($I149="する",AND(TRIM($I161)&lt;&gt;"",NOT(ISNUMBER(VALUE(SUBSTITUTE($I161,"-",""))))))</formula>
    </cfRule>
  </conditionalFormatting>
  <conditionalFormatting sqref="I187:M187">
    <cfRule type="expression" dxfId="29" priority="39" stopIfTrue="1">
      <formula>TRIM(I187)=""</formula>
    </cfRule>
  </conditionalFormatting>
  <conditionalFormatting sqref="I225:M225">
    <cfRule type="expression" dxfId="28" priority="1" stopIfTrue="1">
      <formula>TRIM($I225)=""</formula>
    </cfRule>
  </conditionalFormatting>
  <conditionalFormatting sqref="I178:P180">
    <cfRule type="expression" dxfId="27" priority="40" stopIfTrue="1">
      <formula>TRIM(I178)=""</formula>
    </cfRule>
  </conditionalFormatting>
  <conditionalFormatting sqref="I22:Y22">
    <cfRule type="expression" dxfId="26" priority="77" stopIfTrue="1">
      <formula>AND(TRIM($I22)&lt;&gt;"", OR(ISERROR(FIND("@"&amp;LEFT($I22,3)&amp;"@", 都道府県3))=FALSE, ISERROR(FIND("@"&amp;LEFT($I22,4)&amp;"@",都道府県4))=FALSE))=FALSE</formula>
    </cfRule>
  </conditionalFormatting>
  <conditionalFormatting sqref="I24:Y24">
    <cfRule type="expression" dxfId="25" priority="76" stopIfTrue="1">
      <formula>TRIM($I24)=""</formula>
    </cfRule>
  </conditionalFormatting>
  <conditionalFormatting sqref="I26:Y26">
    <cfRule type="expression" dxfId="24" priority="75" stopIfTrue="1">
      <formula>TRIM($I26)=""</formula>
    </cfRule>
  </conditionalFormatting>
  <conditionalFormatting sqref="I28:Y28">
    <cfRule type="expression" dxfId="23" priority="74" stopIfTrue="1">
      <formula>TRIM($I28)=""</formula>
    </cfRule>
  </conditionalFormatting>
  <conditionalFormatting sqref="I30:Y30">
    <cfRule type="expression" dxfId="22" priority="73" stopIfTrue="1">
      <formula>TRIM($I30)=""</formula>
    </cfRule>
  </conditionalFormatting>
  <conditionalFormatting sqref="I32:Y32">
    <cfRule type="expression" dxfId="21" priority="72" stopIfTrue="1">
      <formula>TRIM($I32)=""</formula>
    </cfRule>
  </conditionalFormatting>
  <conditionalFormatting sqref="I38:Y38">
    <cfRule type="expression" dxfId="20" priority="69" stopIfTrue="1">
      <formula>TRIM($I38)=""</formula>
    </cfRule>
  </conditionalFormatting>
  <conditionalFormatting sqref="I71:Y71">
    <cfRule type="expression" dxfId="19" priority="65" stopIfTrue="1">
      <formula>OR(AND($I63="する",AND($I71&lt;&gt;"", OR(ISERROR(FIND("@"&amp;LEFT($I71,3)&amp;"@", 都道府県3))=FALSE, ISERROR(FIND("@"&amp;LEFT($I71,4)&amp;"@",都道府県4))=FALSE))=FALSE),AND($I63="しない",NOT(ISBLANK($I71))))</formula>
    </cfRule>
  </conditionalFormatting>
  <conditionalFormatting sqref="I73:Y73">
    <cfRule type="expression" dxfId="18" priority="64" stopIfTrue="1">
      <formula>OR(AND($I63="する",TRIM($I73)=""),AND($I63="しない",NOT(ISBLANK($I73))))</formula>
    </cfRule>
  </conditionalFormatting>
  <conditionalFormatting sqref="I75:Y75">
    <cfRule type="expression" dxfId="17" priority="63" stopIfTrue="1">
      <formula>OR(AND($I63="する",TRIM($I75)=""),AND($I63="しない",NOT(ISBLANK($I75))))</formula>
    </cfRule>
  </conditionalFormatting>
  <conditionalFormatting sqref="I77:Y77">
    <cfRule type="expression" dxfId="16" priority="62" stopIfTrue="1">
      <formula>OR(AND($I63="する",TRIM($I77)=""),AND($I63="しない",NOT(ISBLANK($I77))))</formula>
    </cfRule>
  </conditionalFormatting>
  <conditionalFormatting sqref="I79:Y79">
    <cfRule type="expression" dxfId="15" priority="61" stopIfTrue="1">
      <formula>OR(AND($I63="する",TRIM($I79)=""),AND($I63="しない",NOT(ISBLANK($I79))))</formula>
    </cfRule>
  </conditionalFormatting>
  <conditionalFormatting sqref="I81:Y81">
    <cfRule type="expression" dxfId="14" priority="60" stopIfTrue="1">
      <formula>OR(AND($I63="する",TRIM($I81)=""),AND($I63="しない",NOT(ISBLANK($I81))))</formula>
    </cfRule>
  </conditionalFormatting>
  <conditionalFormatting sqref="I87:Y87">
    <cfRule type="expression" dxfId="13" priority="57" stopIfTrue="1">
      <formula>OR(AND($I63="する", TRIM($I87)=""),AND($I63="しない", NOT(ISBLANK($I87))))</formula>
    </cfRule>
  </conditionalFormatting>
  <conditionalFormatting sqref="I153:Y153">
    <cfRule type="expression" dxfId="12" priority="52" stopIfTrue="1">
      <formula>AND($I149="する",TRIM($I153)="")</formula>
    </cfRule>
  </conditionalFormatting>
  <conditionalFormatting sqref="I157:Y157">
    <cfRule type="expression" dxfId="11" priority="51" stopIfTrue="1">
      <formula>AND($I149="する",TRIM($I157)="")</formula>
    </cfRule>
  </conditionalFormatting>
  <conditionalFormatting sqref="K192:K206">
    <cfRule type="expression" dxfId="10" priority="23" stopIfTrue="1">
      <formula>希望&lt;&gt;0</formula>
    </cfRule>
  </conditionalFormatting>
  <conditionalFormatting sqref="K211:N211">
    <cfRule type="expression" dxfId="9" priority="8" stopIfTrue="1">
      <formula>AND(OR(K196="◎",K196="○"), TRIM(K211)="")</formula>
    </cfRule>
  </conditionalFormatting>
  <conditionalFormatting sqref="K212:N212">
    <cfRule type="expression" dxfId="8" priority="7" stopIfTrue="1">
      <formula>AND(OR(K196="◎",K196="○"), TRIM(K212)="")</formula>
    </cfRule>
  </conditionalFormatting>
  <conditionalFormatting sqref="K213:N213">
    <cfRule type="expression" dxfId="7" priority="6" stopIfTrue="1">
      <formula>AND(OR(K196="◎",K196="○"), TRIM(K213)="")</formula>
    </cfRule>
  </conditionalFormatting>
  <conditionalFormatting sqref="K214:N214">
    <cfRule type="expression" dxfId="6" priority="5" stopIfTrue="1">
      <formula>AND(OR(K196="◎",K196="○"), TRIM(K214)="")</formula>
    </cfRule>
  </conditionalFormatting>
  <conditionalFormatting sqref="K215:N215">
    <cfRule type="expression" dxfId="5" priority="4" stopIfTrue="1">
      <formula>AND(OR(K196="◎",K196="○"), TRIM(K215)="")</formula>
    </cfRule>
  </conditionalFormatting>
  <conditionalFormatting sqref="K216:N216">
    <cfRule type="expression" dxfId="4" priority="3" stopIfTrue="1">
      <formula>AND(OR(K196="◎",K196="○"), TRIM(K216)="")</formula>
    </cfRule>
  </conditionalFormatting>
  <conditionalFormatting sqref="K217:N217">
    <cfRule type="expression" dxfId="3" priority="2" stopIfTrue="1">
      <formula>AND(OR(K196="◎",K196="○"), TRIM(K217)="")</formula>
    </cfRule>
  </conditionalFormatting>
  <conditionalFormatting sqref="P187">
    <cfRule type="expression" dxfId="2" priority="38" stopIfTrue="1">
      <formula>OR(NOT(ISNUMBER(VALUE($P187))), TRIM($P187)="", LEN($P187)&lt;&gt;6)</formula>
    </cfRule>
  </conditionalFormatting>
  <conditionalFormatting sqref="P192:P205">
    <cfRule type="expression" dxfId="1" priority="9" stopIfTrue="1">
      <formula>希望&lt;&gt;0</formula>
    </cfRule>
  </conditionalFormatting>
  <dataValidations count="14">
    <dataValidation type="whole" imeMode="halfAlpha" allowBlank="1" showInputMessage="1" showErrorMessage="1" error="7桁の数字を入力してください" sqref="I20:M20 I151:M151 I69:M69" xr:uid="{533EFBAF-CA4D-4EC3-80CF-065ECA6D9EA4}">
      <formula1>0</formula1>
      <formula2>9999999</formula2>
    </dataValidation>
    <dataValidation errorStyle="warning" imeMode="hiragana" allowBlank="1" showInputMessage="1" showErrorMessage="1" sqref="I22:Y22 H230:O234 S230:Y234 O211:Y217 I170:M170 I157:Y157 I153:Y153 I116:Y116 I112:Y112 I81:Y81 I77:Y77 I75:Y75 I71:Y71 I32:Y32 I28:Y28 I26:Y26" xr:uid="{4DE02603-632C-4549-8061-9F09791E800C}"/>
    <dataValidation errorStyle="warning" imeMode="fullKatakana" allowBlank="1" showInputMessage="1" showErrorMessage="1" sqref="I24:Y24 I155:Y155 I114:Y114 I79:Y79 I73:Y73 I30:Y30" xr:uid="{B98A3B69-D269-4BD7-8D9E-D2361CF62733}"/>
    <dataValidation errorStyle="warning" imeMode="halfAlpha" allowBlank="1" showInputMessage="1" showErrorMessage="1" sqref="I34:M34 P187 I161:M161 I159:M159 I122:Y122 I120:M120 I118:M118 I87:Y87 I85:M85 I83:M83 I38:Y38 I36:M36" xr:uid="{677603AC-AE3B-4095-8D7E-20690208EAC2}"/>
    <dataValidation type="list" imeMode="halfAlpha" allowBlank="1" showInputMessage="1" showErrorMessage="1" error="リストから選択してください" sqref="I40:M40" xr:uid="{A600E8B5-5CF4-498C-9105-CB91975E642F}">
      <formula1>"一致する,一致しない"</formula1>
    </dataValidation>
    <dataValidation type="list" imeMode="halfAlpha" allowBlank="1" showInputMessage="1" showErrorMessage="1" error="リストから選択してください" sqref="I63:M63 I149:M149" xr:uid="{9A6B718D-8B5A-47F5-897C-64680CE1C135}">
      <formula1>"しない,する"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I168:M168 P230:P234 K211:N217" xr:uid="{65473035-80AD-4EC5-A2E1-CC3E9BAC1365}">
      <formula1>-9999999999</formula1>
      <formula2>9999999999</formula2>
    </dataValidation>
    <dataValidation type="whole" imeMode="halfAlpha" allowBlank="1" showInputMessage="1" showErrorMessage="1" error="有効な数字を入力してください" sqref="I172:M172 I178:P180" xr:uid="{458B381C-F412-414B-AA6F-135167E1B686}">
      <formula1>0</formula1>
      <formula2>9999999999</formula2>
    </dataValidation>
    <dataValidation type="list" imeMode="halfAlpha" allowBlank="1" showInputMessage="1" showErrorMessage="1" error="リストから選択してください" sqref="I187:M187" xr:uid="{82D9C53F-6682-42A1-B081-DD05156EF9AD}">
      <formula1>許可コード</formula1>
    </dataValidation>
    <dataValidation type="list" imeMode="halfAlpha" allowBlank="1" showInputMessage="1" showErrorMessage="1" error="リストから選択してください" sqref="P192:P205 K192:K206" xr:uid="{471E001F-B056-4338-ABAF-B3EE5E746F5E}">
      <formula1>"◎,○,　"</formula1>
    </dataValidation>
    <dataValidation type="list" imeMode="halfAlpha" allowBlank="1" showInputMessage="1" showErrorMessage="1" error="リストから選択してください" sqref="I225:M225" xr:uid="{58DC616C-241D-4765-A44D-9C340D29EE35}">
      <formula1>"税込,税抜"</formula1>
    </dataValidation>
    <dataValidation type="list" imeMode="halfAlpha" allowBlank="1" showInputMessage="1" showErrorMessage="1" error="リストから選択してください" sqref="E230:F234" xr:uid="{2063A771-0A56-4190-A0D8-6289A1BAEFFC}">
      <formula1>建設工種</formula1>
    </dataValidation>
    <dataValidation type="list" imeMode="halfAlpha" allowBlank="1" showInputMessage="1" showErrorMessage="1" error="リストから選択してください" sqref="G230:G234" xr:uid="{8125ECD2-87D3-421B-BCB5-BD5E0FA5914F}">
      <formula1>"元請,下請,　"</formula1>
    </dataValidation>
    <dataValidation type="date" imeMode="halfAlpha" allowBlank="1" showInputMessage="1" showErrorMessage="1" error="有効な日付を入力してください" sqref="Q230:R234" xr:uid="{0893C98E-E0A7-4B2E-8A18-92DB6D880574}">
      <formula1>92</formula1>
      <formula2>73415</formula2>
    </dataValidation>
  </dataValidations>
  <pageMargins left="0.19685039370078741" right="0.19685039370078741" top="0.39370078740157483" bottom="0.19685039370078741" header="0.19685039370078741" footer="0.19685039370078741"/>
  <headerFooter>
    <oddHeader>&amp;R&amp;8&amp;P/&amp;N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BF93-0912-4151-8858-C6EBADE73E43}">
  <sheetPr codeName="Sheet1"/>
  <dimension ref="A1:BQ111"/>
  <sheetViews>
    <sheetView showGridLines="0" zoomScaleNormal="100" workbookViewId="0">
      <pane xSplit="4" ySplit="10" topLeftCell="E11" activePane="bottomRight" state="frozen"/>
      <selection activeCell="B1" sqref="B1"/>
      <selection pane="topRight" activeCell="E1" sqref="E1"/>
      <selection pane="bottomLeft" activeCell="B1" sqref="B1"/>
      <selection pane="bottomRight" activeCell="B1" sqref="B1"/>
    </sheetView>
  </sheetViews>
  <sheetFormatPr defaultColWidth="9" defaultRowHeight="13.5" x14ac:dyDescent="0.15"/>
  <cols>
    <col min="1" max="1" width="6" style="133" hidden="1" customWidth="1"/>
    <col min="2" max="3" width="3.75" style="77" customWidth="1"/>
    <col min="4" max="4" width="12.5" style="77" customWidth="1"/>
    <col min="5" max="5" width="10.75" style="77" customWidth="1"/>
    <col min="6" max="6" width="14.5" style="77" customWidth="1"/>
    <col min="7" max="7" width="10.75" style="77" hidden="1" customWidth="1"/>
    <col min="8" max="36" width="3.125" style="77" customWidth="1"/>
    <col min="37" max="37" width="4.875" style="77" customWidth="1"/>
    <col min="38" max="38" width="10.75" style="77" customWidth="1"/>
    <col min="39" max="39" width="16.625" style="77" customWidth="1"/>
    <col min="40" max="40" width="4.875" style="77" customWidth="1"/>
    <col min="41" max="41" width="10.75" style="77" customWidth="1"/>
    <col min="42" max="42" width="16.625" style="77" customWidth="1"/>
    <col min="43" max="43" width="4.875" style="77" customWidth="1"/>
    <col min="44" max="44" width="10.75" style="77" customWidth="1"/>
    <col min="45" max="45" width="16.625" style="77" customWidth="1"/>
    <col min="46" max="46" width="4.875" style="77" customWidth="1"/>
    <col min="47" max="47" width="10.75" style="77" customWidth="1"/>
    <col min="48" max="48" width="16.625" style="77" customWidth="1"/>
    <col min="49" max="49" width="4.875" style="77" customWidth="1"/>
    <col min="50" max="50" width="10.75" style="77" customWidth="1"/>
    <col min="51" max="51" width="16.625" style="77" customWidth="1"/>
    <col min="52" max="52" width="4.875" style="77" customWidth="1"/>
    <col min="53" max="53" width="10.75" style="77" customWidth="1"/>
    <col min="54" max="54" width="16.625" style="77" customWidth="1"/>
    <col min="55" max="55" width="4.875" style="77" customWidth="1"/>
    <col min="56" max="56" width="10.75" style="77" customWidth="1"/>
    <col min="57" max="57" width="16.625" style="77" customWidth="1"/>
    <col min="58" max="58" width="4.875" style="77" customWidth="1"/>
    <col min="59" max="59" width="10.75" style="77" customWidth="1"/>
    <col min="60" max="60" width="16.625" style="77" customWidth="1"/>
    <col min="61" max="61" width="4.875" style="77" customWidth="1"/>
    <col min="62" max="62" width="10.75" style="77" customWidth="1"/>
    <col min="63" max="63" width="16.625" style="77" customWidth="1"/>
    <col min="64" max="64" width="4.875" style="77" customWidth="1"/>
    <col min="65" max="65" width="10.75" style="77" customWidth="1"/>
    <col min="66" max="66" width="16.625" style="77" customWidth="1"/>
    <col min="67" max="67" width="39" style="77" customWidth="1"/>
    <col min="68" max="68" width="9" style="77"/>
    <col min="69" max="69" width="9" style="77" hidden="1" customWidth="1"/>
    <col min="70" max="16384" width="9" style="77"/>
  </cols>
  <sheetData>
    <row r="1" spans="1:69" ht="30" customHeight="1" x14ac:dyDescent="0.15">
      <c r="C1" s="190" t="s">
        <v>181</v>
      </c>
      <c r="BO1" s="222" t="s">
        <v>245</v>
      </c>
      <c r="BP1" s="191"/>
      <c r="BQ1" s="191"/>
    </row>
    <row r="2" spans="1:69" ht="3.75" hidden="1" customHeight="1" x14ac:dyDescent="0.15">
      <c r="C2" s="190"/>
      <c r="AF2" s="192"/>
      <c r="AG2" s="192"/>
      <c r="AH2" s="192"/>
      <c r="AI2" s="192"/>
      <c r="AJ2" s="192"/>
    </row>
    <row r="3" spans="1:69" ht="30" customHeight="1" x14ac:dyDescent="0.15">
      <c r="C3" s="342" t="s">
        <v>182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  <c r="AI3" s="342"/>
      <c r="AJ3" s="342"/>
      <c r="AK3" s="342"/>
      <c r="AL3" s="342"/>
      <c r="AM3" s="342"/>
      <c r="AN3" s="342"/>
      <c r="AO3" s="342"/>
      <c r="AP3" s="342"/>
    </row>
    <row r="4" spans="1:69" ht="15.75" customHeight="1" x14ac:dyDescent="0.15">
      <c r="C4" s="343" t="s">
        <v>183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  <c r="AI4" s="343"/>
      <c r="AJ4" s="343"/>
      <c r="AK4" s="343"/>
      <c r="AL4" s="343"/>
      <c r="AM4" s="343"/>
      <c r="AN4" s="343"/>
      <c r="AO4" s="343"/>
      <c r="AP4" s="343"/>
    </row>
    <row r="5" spans="1:69" ht="15.75" hidden="1" customHeight="1" x14ac:dyDescent="0.15"/>
    <row r="6" spans="1:69" ht="15.75" hidden="1" customHeight="1" x14ac:dyDescent="0.15"/>
    <row r="7" spans="1:69" ht="15.75" customHeight="1" x14ac:dyDescent="0.15">
      <c r="F7" s="193"/>
      <c r="G7" s="193"/>
      <c r="H7" s="186" t="s">
        <v>184</v>
      </c>
      <c r="BO7" s="194"/>
    </row>
    <row r="8" spans="1:69" ht="19.899999999999999" customHeight="1" x14ac:dyDescent="0.15">
      <c r="C8" s="344"/>
      <c r="D8" s="346" t="s">
        <v>185</v>
      </c>
      <c r="E8" s="346" t="s">
        <v>186</v>
      </c>
      <c r="F8" s="346" t="s">
        <v>187</v>
      </c>
      <c r="G8" s="347" t="s">
        <v>188</v>
      </c>
      <c r="H8" s="349" t="s">
        <v>189</v>
      </c>
      <c r="I8" s="338" t="s">
        <v>190</v>
      </c>
      <c r="J8" s="339" t="s">
        <v>191</v>
      </c>
      <c r="K8" s="338" t="s">
        <v>192</v>
      </c>
      <c r="L8" s="339" t="s">
        <v>193</v>
      </c>
      <c r="M8" s="337" t="s">
        <v>194</v>
      </c>
      <c r="N8" s="337" t="s">
        <v>195</v>
      </c>
      <c r="O8" s="337" t="s">
        <v>196</v>
      </c>
      <c r="P8" s="337" t="s">
        <v>197</v>
      </c>
      <c r="Q8" s="337" t="s">
        <v>198</v>
      </c>
      <c r="R8" s="337" t="s">
        <v>199</v>
      </c>
      <c r="S8" s="338" t="s">
        <v>200</v>
      </c>
      <c r="T8" s="339" t="s">
        <v>201</v>
      </c>
      <c r="U8" s="341" t="s">
        <v>202</v>
      </c>
      <c r="V8" s="338" t="s">
        <v>203</v>
      </c>
      <c r="W8" s="339" t="s">
        <v>204</v>
      </c>
      <c r="X8" s="337" t="s">
        <v>205</v>
      </c>
      <c r="Y8" s="337" t="s">
        <v>206</v>
      </c>
      <c r="Z8" s="337" t="s">
        <v>207</v>
      </c>
      <c r="AA8" s="338" t="s">
        <v>208</v>
      </c>
      <c r="AB8" s="339" t="s">
        <v>209</v>
      </c>
      <c r="AC8" s="337" t="s">
        <v>210</v>
      </c>
      <c r="AD8" s="338" t="s">
        <v>211</v>
      </c>
      <c r="AE8" s="338" t="s">
        <v>212</v>
      </c>
      <c r="AF8" s="338" t="s">
        <v>213</v>
      </c>
      <c r="AG8" s="339" t="s">
        <v>214</v>
      </c>
      <c r="AH8" s="338" t="s">
        <v>215</v>
      </c>
      <c r="AI8" s="338" t="s">
        <v>216</v>
      </c>
      <c r="AJ8" s="340" t="s">
        <v>217</v>
      </c>
      <c r="AK8" s="336" t="s">
        <v>218</v>
      </c>
      <c r="AL8" s="336"/>
      <c r="AM8" s="336"/>
      <c r="AN8" s="336" t="s">
        <v>219</v>
      </c>
      <c r="AO8" s="336"/>
      <c r="AP8" s="336"/>
      <c r="AQ8" s="336" t="s">
        <v>220</v>
      </c>
      <c r="AR8" s="336"/>
      <c r="AS8" s="336"/>
      <c r="AT8" s="336" t="s">
        <v>221</v>
      </c>
      <c r="AU8" s="336"/>
      <c r="AV8" s="336"/>
      <c r="AW8" s="336" t="s">
        <v>222</v>
      </c>
      <c r="AX8" s="336"/>
      <c r="AY8" s="336"/>
      <c r="AZ8" s="336" t="s">
        <v>223</v>
      </c>
      <c r="BA8" s="336"/>
      <c r="BB8" s="336"/>
      <c r="BC8" s="336" t="s">
        <v>224</v>
      </c>
      <c r="BD8" s="336"/>
      <c r="BE8" s="336"/>
      <c r="BF8" s="336" t="s">
        <v>225</v>
      </c>
      <c r="BG8" s="336"/>
      <c r="BH8" s="336"/>
      <c r="BI8" s="336" t="s">
        <v>226</v>
      </c>
      <c r="BJ8" s="336"/>
      <c r="BK8" s="336"/>
      <c r="BL8" s="336" t="s">
        <v>227</v>
      </c>
      <c r="BM8" s="336"/>
      <c r="BN8" s="336"/>
      <c r="BO8" s="334" t="s">
        <v>228</v>
      </c>
    </row>
    <row r="9" spans="1:69" ht="30" customHeight="1" x14ac:dyDescent="0.15">
      <c r="C9" s="345"/>
      <c r="D9" s="346"/>
      <c r="E9" s="346"/>
      <c r="F9" s="346"/>
      <c r="G9" s="348"/>
      <c r="H9" s="349"/>
      <c r="I9" s="338"/>
      <c r="J9" s="339"/>
      <c r="K9" s="338"/>
      <c r="L9" s="339"/>
      <c r="M9" s="337"/>
      <c r="N9" s="337"/>
      <c r="O9" s="337"/>
      <c r="P9" s="337"/>
      <c r="Q9" s="337"/>
      <c r="R9" s="337"/>
      <c r="S9" s="338"/>
      <c r="T9" s="339"/>
      <c r="U9" s="341"/>
      <c r="V9" s="338"/>
      <c r="W9" s="339"/>
      <c r="X9" s="337"/>
      <c r="Y9" s="337"/>
      <c r="Z9" s="337"/>
      <c r="AA9" s="338"/>
      <c r="AB9" s="339"/>
      <c r="AC9" s="337"/>
      <c r="AD9" s="338"/>
      <c r="AE9" s="338"/>
      <c r="AF9" s="338"/>
      <c r="AG9" s="339"/>
      <c r="AH9" s="338"/>
      <c r="AI9" s="338"/>
      <c r="AJ9" s="340"/>
      <c r="AK9" s="195" t="s">
        <v>229</v>
      </c>
      <c r="AL9" s="196" t="s">
        <v>230</v>
      </c>
      <c r="AM9" s="197" t="s">
        <v>231</v>
      </c>
      <c r="AN9" s="198" t="s">
        <v>229</v>
      </c>
      <c r="AO9" s="199" t="s">
        <v>230</v>
      </c>
      <c r="AP9" s="200" t="s">
        <v>231</v>
      </c>
      <c r="AQ9" s="198" t="s">
        <v>229</v>
      </c>
      <c r="AR9" s="199" t="s">
        <v>230</v>
      </c>
      <c r="AS9" s="200" t="s">
        <v>231</v>
      </c>
      <c r="AT9" s="198" t="s">
        <v>229</v>
      </c>
      <c r="AU9" s="199" t="s">
        <v>230</v>
      </c>
      <c r="AV9" s="200" t="s">
        <v>231</v>
      </c>
      <c r="AW9" s="195" t="s">
        <v>229</v>
      </c>
      <c r="AX9" s="199" t="s">
        <v>230</v>
      </c>
      <c r="AY9" s="200" t="s">
        <v>231</v>
      </c>
      <c r="AZ9" s="198" t="s">
        <v>229</v>
      </c>
      <c r="BA9" s="201" t="s">
        <v>230</v>
      </c>
      <c r="BB9" s="197" t="s">
        <v>231</v>
      </c>
      <c r="BC9" s="198" t="s">
        <v>229</v>
      </c>
      <c r="BD9" s="199" t="s">
        <v>230</v>
      </c>
      <c r="BE9" s="200" t="s">
        <v>231</v>
      </c>
      <c r="BF9" s="198" t="s">
        <v>229</v>
      </c>
      <c r="BG9" s="201" t="s">
        <v>230</v>
      </c>
      <c r="BH9" s="197" t="s">
        <v>231</v>
      </c>
      <c r="BI9" s="198" t="s">
        <v>229</v>
      </c>
      <c r="BJ9" s="201" t="s">
        <v>230</v>
      </c>
      <c r="BK9" s="197" t="s">
        <v>231</v>
      </c>
      <c r="BL9" s="202" t="s">
        <v>229</v>
      </c>
      <c r="BM9" s="196" t="s">
        <v>230</v>
      </c>
      <c r="BN9" s="197" t="s">
        <v>231</v>
      </c>
      <c r="BO9" s="335"/>
    </row>
    <row r="10" spans="1:69" ht="18" customHeight="1" x14ac:dyDescent="0.15">
      <c r="B10" s="80" t="s">
        <v>232</v>
      </c>
      <c r="C10" s="156"/>
      <c r="D10" s="203" t="s">
        <v>242</v>
      </c>
      <c r="E10" s="204">
        <v>24025</v>
      </c>
      <c r="F10" s="205" t="s">
        <v>233</v>
      </c>
      <c r="G10" s="206" t="s">
        <v>234</v>
      </c>
      <c r="H10" s="207">
        <v>4</v>
      </c>
      <c r="I10" s="208"/>
      <c r="J10" s="208"/>
      <c r="K10" s="208"/>
      <c r="L10" s="208">
        <v>4</v>
      </c>
      <c r="M10" s="208">
        <v>2</v>
      </c>
      <c r="N10" s="208"/>
      <c r="O10" s="208"/>
      <c r="P10" s="208"/>
      <c r="Q10" s="208"/>
      <c r="R10" s="208">
        <v>2</v>
      </c>
      <c r="S10" s="208"/>
      <c r="T10" s="208">
        <v>4</v>
      </c>
      <c r="U10" s="208">
        <v>4</v>
      </c>
      <c r="V10" s="208"/>
      <c r="W10" s="208"/>
      <c r="X10" s="208">
        <v>2</v>
      </c>
      <c r="Y10" s="208"/>
      <c r="Z10" s="208"/>
      <c r="AA10" s="208"/>
      <c r="AB10" s="208"/>
      <c r="AC10" s="208"/>
      <c r="AD10" s="208"/>
      <c r="AE10" s="208"/>
      <c r="AF10" s="208"/>
      <c r="AG10" s="208">
        <v>4</v>
      </c>
      <c r="AH10" s="208"/>
      <c r="AI10" s="208"/>
      <c r="AJ10" s="209">
        <v>2</v>
      </c>
      <c r="AK10" s="210" t="s">
        <v>243</v>
      </c>
      <c r="AL10" s="211">
        <v>33219</v>
      </c>
      <c r="AM10" s="212" t="s">
        <v>244</v>
      </c>
      <c r="AN10" s="213"/>
      <c r="AO10" s="214"/>
      <c r="AP10" s="215"/>
      <c r="AQ10" s="213"/>
      <c r="AR10" s="214"/>
      <c r="AS10" s="212"/>
      <c r="AT10" s="210"/>
      <c r="AU10" s="214"/>
      <c r="AV10" s="215"/>
      <c r="AW10" s="213"/>
      <c r="AX10" s="214"/>
      <c r="AY10" s="215"/>
      <c r="AZ10" s="213"/>
      <c r="BA10" s="214"/>
      <c r="BB10" s="216"/>
      <c r="BC10" s="210"/>
      <c r="BD10" s="214"/>
      <c r="BE10" s="215"/>
      <c r="BF10" s="213"/>
      <c r="BG10" s="214"/>
      <c r="BH10" s="215"/>
      <c r="BI10" s="213"/>
      <c r="BJ10" s="214"/>
      <c r="BK10" s="216"/>
      <c r="BL10" s="210"/>
      <c r="BM10" s="214"/>
      <c r="BN10" s="216"/>
      <c r="BO10" s="217"/>
      <c r="BQ10" s="77">
        <f>COUNTIF(BQ11:BQ110,"&gt;0")</f>
        <v>6</v>
      </c>
    </row>
    <row r="11" spans="1:69" ht="18" customHeight="1" x14ac:dyDescent="0.15">
      <c r="A11" s="133">
        <f t="shared" ref="A11:A42" si="0">IFERROR(IF(AND(OR($C11=1,AND($C11&gt;1,$BQ11&gt;0)), TRIM($D11)=""),1001,0),3)</f>
        <v>0</v>
      </c>
      <c r="B11" s="80"/>
      <c r="C11" s="158">
        <v>1</v>
      </c>
      <c r="D11" s="23" t="s">
        <v>268</v>
      </c>
      <c r="E11" s="24">
        <v>16502</v>
      </c>
      <c r="F11" s="25"/>
      <c r="G11" s="26"/>
      <c r="H11" s="27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/>
      <c r="AK11" s="30"/>
      <c r="AL11" s="31"/>
      <c r="AM11" s="32"/>
      <c r="AN11" s="30"/>
      <c r="AO11" s="31"/>
      <c r="AP11" s="32"/>
      <c r="AQ11" s="30"/>
      <c r="AR11" s="31"/>
      <c r="AS11" s="32"/>
      <c r="AT11" s="30"/>
      <c r="AU11" s="31"/>
      <c r="AV11" s="32"/>
      <c r="AW11" s="30"/>
      <c r="AX11" s="31"/>
      <c r="AY11" s="32"/>
      <c r="AZ11" s="30"/>
      <c r="BA11" s="31"/>
      <c r="BB11" s="32"/>
      <c r="BC11" s="30"/>
      <c r="BD11" s="31"/>
      <c r="BE11" s="32"/>
      <c r="BF11" s="30"/>
      <c r="BG11" s="31"/>
      <c r="BH11" s="32"/>
      <c r="BI11" s="30"/>
      <c r="BJ11" s="31"/>
      <c r="BK11" s="32"/>
      <c r="BL11" s="30"/>
      <c r="BM11" s="31"/>
      <c r="BN11" s="32"/>
      <c r="BO11" s="33"/>
      <c r="BQ11" s="77">
        <f>COUNTA($D11:$BO11)</f>
        <v>2</v>
      </c>
    </row>
    <row r="12" spans="1:69" ht="18" customHeight="1" x14ac:dyDescent="0.15">
      <c r="A12" s="133">
        <f t="shared" si="0"/>
        <v>0</v>
      </c>
      <c r="B12" s="80"/>
      <c r="C12" s="158">
        <f t="shared" ref="C12:C75" si="1">C11+1</f>
        <v>2</v>
      </c>
      <c r="D12" s="23" t="s">
        <v>269</v>
      </c>
      <c r="E12" s="24">
        <v>24900</v>
      </c>
      <c r="F12" s="25" t="s">
        <v>270</v>
      </c>
      <c r="G12" s="26"/>
      <c r="H12" s="27">
        <v>4</v>
      </c>
      <c r="I12" s="28"/>
      <c r="J12" s="28"/>
      <c r="K12" s="28"/>
      <c r="L12" s="28">
        <v>4</v>
      </c>
      <c r="M12" s="28">
        <v>2</v>
      </c>
      <c r="N12" s="28"/>
      <c r="O12" s="28"/>
      <c r="P12" s="28"/>
      <c r="Q12" s="28"/>
      <c r="R12" s="28">
        <v>2</v>
      </c>
      <c r="S12" s="28"/>
      <c r="T12" s="28">
        <v>4</v>
      </c>
      <c r="U12" s="28">
        <v>4</v>
      </c>
      <c r="V12" s="28"/>
      <c r="W12" s="28"/>
      <c r="X12" s="28">
        <v>2</v>
      </c>
      <c r="Y12" s="28"/>
      <c r="Z12" s="28"/>
      <c r="AA12" s="28"/>
      <c r="AB12" s="28"/>
      <c r="AC12" s="28"/>
      <c r="AD12" s="28"/>
      <c r="AE12" s="28"/>
      <c r="AF12" s="28"/>
      <c r="AG12" s="28">
        <v>4</v>
      </c>
      <c r="AH12" s="28"/>
      <c r="AI12" s="28"/>
      <c r="AJ12" s="29">
        <v>2</v>
      </c>
      <c r="AK12" s="30" t="s">
        <v>243</v>
      </c>
      <c r="AL12" s="31">
        <v>33300</v>
      </c>
      <c r="AM12" s="32" t="s">
        <v>244</v>
      </c>
      <c r="AN12" s="30" t="s">
        <v>271</v>
      </c>
      <c r="AO12" s="31"/>
      <c r="AP12" s="32"/>
      <c r="AQ12" s="30"/>
      <c r="AR12" s="31"/>
      <c r="AS12" s="32"/>
      <c r="AT12" s="30"/>
      <c r="AU12" s="31"/>
      <c r="AV12" s="32"/>
      <c r="AW12" s="30"/>
      <c r="AX12" s="31"/>
      <c r="AY12" s="32"/>
      <c r="AZ12" s="30"/>
      <c r="BA12" s="31"/>
      <c r="BB12" s="32"/>
      <c r="BC12" s="30"/>
      <c r="BD12" s="31"/>
      <c r="BE12" s="32"/>
      <c r="BF12" s="30"/>
      <c r="BG12" s="31"/>
      <c r="BH12" s="32"/>
      <c r="BI12" s="30"/>
      <c r="BJ12" s="31"/>
      <c r="BK12" s="32"/>
      <c r="BL12" s="30"/>
      <c r="BM12" s="31"/>
      <c r="BN12" s="32"/>
      <c r="BO12" s="33"/>
      <c r="BQ12" s="77">
        <f t="shared" ref="BQ12:BQ75" si="2">COUNTA($D12:$BO12)</f>
        <v>16</v>
      </c>
    </row>
    <row r="13" spans="1:69" ht="18" customHeight="1" x14ac:dyDescent="0.15">
      <c r="A13" s="133">
        <f t="shared" si="0"/>
        <v>0</v>
      </c>
      <c r="B13" s="80"/>
      <c r="C13" s="158">
        <f t="shared" si="1"/>
        <v>3</v>
      </c>
      <c r="D13" s="23" t="s">
        <v>272</v>
      </c>
      <c r="E13" s="24">
        <v>25693</v>
      </c>
      <c r="F13" s="25" t="s">
        <v>273</v>
      </c>
      <c r="G13" s="26"/>
      <c r="H13" s="27">
        <v>2</v>
      </c>
      <c r="I13" s="28"/>
      <c r="J13" s="28"/>
      <c r="K13" s="28"/>
      <c r="L13" s="28">
        <v>2</v>
      </c>
      <c r="M13" s="28">
        <v>2</v>
      </c>
      <c r="N13" s="28"/>
      <c r="O13" s="28"/>
      <c r="P13" s="28"/>
      <c r="Q13" s="28"/>
      <c r="R13" s="28">
        <v>2</v>
      </c>
      <c r="S13" s="28"/>
      <c r="T13" s="28">
        <v>2</v>
      </c>
      <c r="U13" s="28">
        <v>2</v>
      </c>
      <c r="V13" s="28"/>
      <c r="W13" s="28"/>
      <c r="X13" s="28">
        <v>2</v>
      </c>
      <c r="Y13" s="28"/>
      <c r="Z13" s="28"/>
      <c r="AA13" s="28"/>
      <c r="AB13" s="28"/>
      <c r="AC13" s="28"/>
      <c r="AD13" s="28"/>
      <c r="AE13" s="28"/>
      <c r="AF13" s="28"/>
      <c r="AG13" s="28">
        <v>2</v>
      </c>
      <c r="AH13" s="28"/>
      <c r="AI13" s="28"/>
      <c r="AJ13" s="29">
        <v>2</v>
      </c>
      <c r="AK13" s="30" t="s">
        <v>243</v>
      </c>
      <c r="AL13" s="31">
        <v>34853</v>
      </c>
      <c r="AM13" s="32" t="s">
        <v>274</v>
      </c>
      <c r="AN13" s="30" t="s">
        <v>271</v>
      </c>
      <c r="AO13" s="31"/>
      <c r="AP13" s="32"/>
      <c r="AQ13" s="30"/>
      <c r="AR13" s="31"/>
      <c r="AS13" s="32"/>
      <c r="AT13" s="30"/>
      <c r="AU13" s="31"/>
      <c r="AV13" s="32"/>
      <c r="AW13" s="30"/>
      <c r="AX13" s="31"/>
      <c r="AY13" s="32"/>
      <c r="AZ13" s="30"/>
      <c r="BA13" s="31"/>
      <c r="BB13" s="32"/>
      <c r="BC13" s="30"/>
      <c r="BD13" s="31"/>
      <c r="BE13" s="32"/>
      <c r="BF13" s="30"/>
      <c r="BG13" s="31"/>
      <c r="BH13" s="32"/>
      <c r="BI13" s="30"/>
      <c r="BJ13" s="31"/>
      <c r="BK13" s="32"/>
      <c r="BL13" s="30"/>
      <c r="BM13" s="31"/>
      <c r="BN13" s="32"/>
      <c r="BO13" s="33"/>
      <c r="BQ13" s="77">
        <f t="shared" si="2"/>
        <v>16</v>
      </c>
    </row>
    <row r="14" spans="1:69" ht="18" customHeight="1" x14ac:dyDescent="0.15">
      <c r="A14" s="133">
        <f t="shared" si="0"/>
        <v>0</v>
      </c>
      <c r="B14" s="80"/>
      <c r="C14" s="158">
        <f t="shared" si="1"/>
        <v>4</v>
      </c>
      <c r="D14" s="23" t="s">
        <v>275</v>
      </c>
      <c r="E14" s="24">
        <v>27550</v>
      </c>
      <c r="F14" s="25" t="s">
        <v>271</v>
      </c>
      <c r="G14" s="26"/>
      <c r="H14" s="27"/>
      <c r="I14" s="28"/>
      <c r="J14" s="28"/>
      <c r="K14" s="28"/>
      <c r="L14" s="28"/>
      <c r="M14" s="28"/>
      <c r="N14" s="28"/>
      <c r="O14" s="28">
        <v>1</v>
      </c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>
        <v>1</v>
      </c>
      <c r="AD14" s="28"/>
      <c r="AE14" s="28"/>
      <c r="AF14" s="28"/>
      <c r="AG14" s="28"/>
      <c r="AH14" s="28"/>
      <c r="AI14" s="28"/>
      <c r="AJ14" s="29"/>
      <c r="AK14" s="30" t="s">
        <v>276</v>
      </c>
      <c r="AL14" s="31">
        <v>34106</v>
      </c>
      <c r="AM14" s="32" t="s">
        <v>277</v>
      </c>
      <c r="AN14" s="30" t="s">
        <v>278</v>
      </c>
      <c r="AO14" s="31"/>
      <c r="AP14" s="32"/>
      <c r="AQ14" s="30"/>
      <c r="AR14" s="31"/>
      <c r="AS14" s="32"/>
      <c r="AT14" s="30"/>
      <c r="AU14" s="31"/>
      <c r="AV14" s="32"/>
      <c r="AW14" s="30"/>
      <c r="AX14" s="31"/>
      <c r="AY14" s="32"/>
      <c r="AZ14" s="30"/>
      <c r="BA14" s="31"/>
      <c r="BB14" s="32"/>
      <c r="BC14" s="30"/>
      <c r="BD14" s="31"/>
      <c r="BE14" s="32"/>
      <c r="BF14" s="30"/>
      <c r="BG14" s="31"/>
      <c r="BH14" s="32"/>
      <c r="BI14" s="30"/>
      <c r="BJ14" s="31"/>
      <c r="BK14" s="32"/>
      <c r="BL14" s="30"/>
      <c r="BM14" s="31"/>
      <c r="BN14" s="32"/>
      <c r="BO14" s="33"/>
      <c r="BQ14" s="77">
        <f t="shared" si="2"/>
        <v>9</v>
      </c>
    </row>
    <row r="15" spans="1:69" ht="18" customHeight="1" x14ac:dyDescent="0.15">
      <c r="A15" s="133">
        <f t="shared" si="0"/>
        <v>0</v>
      </c>
      <c r="B15" s="80"/>
      <c r="C15" s="158">
        <f t="shared" si="1"/>
        <v>5</v>
      </c>
      <c r="D15" s="23" t="s">
        <v>279</v>
      </c>
      <c r="E15" s="24">
        <v>29314</v>
      </c>
      <c r="F15" s="25" t="s">
        <v>271</v>
      </c>
      <c r="G15" s="26"/>
      <c r="H15" s="27"/>
      <c r="I15" s="28"/>
      <c r="J15" s="28">
        <v>1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  <c r="AK15" s="30" t="s">
        <v>278</v>
      </c>
      <c r="AL15" s="31"/>
      <c r="AM15" s="32" t="s">
        <v>271</v>
      </c>
      <c r="AN15" s="30" t="s">
        <v>271</v>
      </c>
      <c r="AO15" s="31"/>
      <c r="AP15" s="32"/>
      <c r="AQ15" s="30"/>
      <c r="AR15" s="31"/>
      <c r="AS15" s="32"/>
      <c r="AT15" s="30"/>
      <c r="AU15" s="31"/>
      <c r="AV15" s="32"/>
      <c r="AW15" s="30"/>
      <c r="AX15" s="31"/>
      <c r="AY15" s="32"/>
      <c r="AZ15" s="30"/>
      <c r="BA15" s="31"/>
      <c r="BB15" s="32"/>
      <c r="BC15" s="30"/>
      <c r="BD15" s="31"/>
      <c r="BE15" s="32"/>
      <c r="BF15" s="30"/>
      <c r="BG15" s="31"/>
      <c r="BH15" s="32"/>
      <c r="BI15" s="30"/>
      <c r="BJ15" s="31"/>
      <c r="BK15" s="32"/>
      <c r="BL15" s="30"/>
      <c r="BM15" s="31"/>
      <c r="BN15" s="32"/>
      <c r="BO15" s="33"/>
      <c r="BQ15" s="77">
        <f t="shared" si="2"/>
        <v>7</v>
      </c>
    </row>
    <row r="16" spans="1:69" ht="18" customHeight="1" x14ac:dyDescent="0.15">
      <c r="A16" s="133">
        <f t="shared" si="0"/>
        <v>0</v>
      </c>
      <c r="B16" s="80"/>
      <c r="C16" s="158">
        <f t="shared" si="1"/>
        <v>6</v>
      </c>
      <c r="D16" s="23" t="s">
        <v>280</v>
      </c>
      <c r="E16" s="24">
        <v>32999</v>
      </c>
      <c r="F16" s="25"/>
      <c r="G16" s="26"/>
      <c r="H16" s="27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9"/>
      <c r="AK16" s="30"/>
      <c r="AL16" s="31"/>
      <c r="AM16" s="32"/>
      <c r="AN16" s="30"/>
      <c r="AO16" s="31"/>
      <c r="AP16" s="32"/>
      <c r="AQ16" s="30"/>
      <c r="AR16" s="31"/>
      <c r="AS16" s="32"/>
      <c r="AT16" s="30"/>
      <c r="AU16" s="31"/>
      <c r="AV16" s="32"/>
      <c r="AW16" s="30"/>
      <c r="AX16" s="31"/>
      <c r="AY16" s="32"/>
      <c r="AZ16" s="30"/>
      <c r="BA16" s="31"/>
      <c r="BB16" s="32"/>
      <c r="BC16" s="30"/>
      <c r="BD16" s="31"/>
      <c r="BE16" s="32"/>
      <c r="BF16" s="30"/>
      <c r="BG16" s="31"/>
      <c r="BH16" s="32"/>
      <c r="BI16" s="30"/>
      <c r="BJ16" s="31"/>
      <c r="BK16" s="32"/>
      <c r="BL16" s="30"/>
      <c r="BM16" s="31"/>
      <c r="BN16" s="32"/>
      <c r="BO16" s="33"/>
      <c r="BQ16" s="77">
        <f t="shared" si="2"/>
        <v>2</v>
      </c>
    </row>
    <row r="17" spans="1:69" ht="18" customHeight="1" x14ac:dyDescent="0.15">
      <c r="A17" s="133">
        <f t="shared" si="0"/>
        <v>0</v>
      </c>
      <c r="B17" s="80"/>
      <c r="C17" s="158">
        <f t="shared" si="1"/>
        <v>7</v>
      </c>
      <c r="D17" s="23"/>
      <c r="E17" s="24"/>
      <c r="F17" s="25"/>
      <c r="G17" s="26"/>
      <c r="H17" s="2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9"/>
      <c r="AK17" s="30"/>
      <c r="AL17" s="31"/>
      <c r="AM17" s="32"/>
      <c r="AN17" s="30"/>
      <c r="AO17" s="31"/>
      <c r="AP17" s="32"/>
      <c r="AQ17" s="30"/>
      <c r="AR17" s="31"/>
      <c r="AS17" s="32"/>
      <c r="AT17" s="30"/>
      <c r="AU17" s="31"/>
      <c r="AV17" s="32"/>
      <c r="AW17" s="30"/>
      <c r="AX17" s="31"/>
      <c r="AY17" s="32"/>
      <c r="AZ17" s="30"/>
      <c r="BA17" s="31"/>
      <c r="BB17" s="32"/>
      <c r="BC17" s="30"/>
      <c r="BD17" s="31"/>
      <c r="BE17" s="32"/>
      <c r="BF17" s="30"/>
      <c r="BG17" s="31"/>
      <c r="BH17" s="32"/>
      <c r="BI17" s="30"/>
      <c r="BJ17" s="31"/>
      <c r="BK17" s="32"/>
      <c r="BL17" s="30"/>
      <c r="BM17" s="31"/>
      <c r="BN17" s="32"/>
      <c r="BO17" s="33"/>
      <c r="BQ17" s="77">
        <f t="shared" si="2"/>
        <v>0</v>
      </c>
    </row>
    <row r="18" spans="1:69" ht="18" customHeight="1" x14ac:dyDescent="0.15">
      <c r="A18" s="133">
        <f t="shared" si="0"/>
        <v>0</v>
      </c>
      <c r="B18" s="80"/>
      <c r="C18" s="158">
        <f t="shared" si="1"/>
        <v>8</v>
      </c>
      <c r="D18" s="23"/>
      <c r="E18" s="24"/>
      <c r="F18" s="25"/>
      <c r="G18" s="26"/>
      <c r="H18" s="27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  <c r="AK18" s="30"/>
      <c r="AL18" s="31"/>
      <c r="AM18" s="32"/>
      <c r="AN18" s="30"/>
      <c r="AO18" s="31"/>
      <c r="AP18" s="32"/>
      <c r="AQ18" s="30"/>
      <c r="AR18" s="31"/>
      <c r="AS18" s="32"/>
      <c r="AT18" s="30"/>
      <c r="AU18" s="31"/>
      <c r="AV18" s="32"/>
      <c r="AW18" s="30"/>
      <c r="AX18" s="31"/>
      <c r="AY18" s="32"/>
      <c r="AZ18" s="30"/>
      <c r="BA18" s="31"/>
      <c r="BB18" s="32"/>
      <c r="BC18" s="30"/>
      <c r="BD18" s="31"/>
      <c r="BE18" s="32"/>
      <c r="BF18" s="30"/>
      <c r="BG18" s="31"/>
      <c r="BH18" s="32"/>
      <c r="BI18" s="30"/>
      <c r="BJ18" s="31"/>
      <c r="BK18" s="32"/>
      <c r="BL18" s="30"/>
      <c r="BM18" s="31"/>
      <c r="BN18" s="32"/>
      <c r="BO18" s="33"/>
      <c r="BQ18" s="77">
        <f t="shared" si="2"/>
        <v>0</v>
      </c>
    </row>
    <row r="19" spans="1:69" ht="18" customHeight="1" x14ac:dyDescent="0.15">
      <c r="A19" s="133">
        <f t="shared" si="0"/>
        <v>0</v>
      </c>
      <c r="B19" s="80"/>
      <c r="C19" s="158">
        <f t="shared" si="1"/>
        <v>9</v>
      </c>
      <c r="D19" s="23"/>
      <c r="E19" s="24"/>
      <c r="F19" s="25"/>
      <c r="G19" s="26"/>
      <c r="H19" s="27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9"/>
      <c r="AK19" s="30"/>
      <c r="AL19" s="31"/>
      <c r="AM19" s="32"/>
      <c r="AN19" s="30"/>
      <c r="AO19" s="31"/>
      <c r="AP19" s="32"/>
      <c r="AQ19" s="30"/>
      <c r="AR19" s="31"/>
      <c r="AS19" s="32"/>
      <c r="AT19" s="30"/>
      <c r="AU19" s="31"/>
      <c r="AV19" s="32"/>
      <c r="AW19" s="30"/>
      <c r="AX19" s="31"/>
      <c r="AY19" s="32"/>
      <c r="AZ19" s="30"/>
      <c r="BA19" s="31"/>
      <c r="BB19" s="32"/>
      <c r="BC19" s="30"/>
      <c r="BD19" s="31"/>
      <c r="BE19" s="32"/>
      <c r="BF19" s="30"/>
      <c r="BG19" s="31"/>
      <c r="BH19" s="32"/>
      <c r="BI19" s="30"/>
      <c r="BJ19" s="31"/>
      <c r="BK19" s="32"/>
      <c r="BL19" s="30"/>
      <c r="BM19" s="31"/>
      <c r="BN19" s="32"/>
      <c r="BO19" s="33"/>
      <c r="BQ19" s="77">
        <f t="shared" si="2"/>
        <v>0</v>
      </c>
    </row>
    <row r="20" spans="1:69" ht="18" customHeight="1" x14ac:dyDescent="0.15">
      <c r="A20" s="133">
        <f t="shared" si="0"/>
        <v>0</v>
      </c>
      <c r="B20" s="80"/>
      <c r="C20" s="158">
        <f t="shared" si="1"/>
        <v>10</v>
      </c>
      <c r="D20" s="23"/>
      <c r="E20" s="24"/>
      <c r="F20" s="25"/>
      <c r="G20" s="26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9"/>
      <c r="AK20" s="30"/>
      <c r="AL20" s="31"/>
      <c r="AM20" s="32"/>
      <c r="AN20" s="30"/>
      <c r="AO20" s="31"/>
      <c r="AP20" s="32"/>
      <c r="AQ20" s="30"/>
      <c r="AR20" s="31"/>
      <c r="AS20" s="32"/>
      <c r="AT20" s="30"/>
      <c r="AU20" s="31"/>
      <c r="AV20" s="32"/>
      <c r="AW20" s="30"/>
      <c r="AX20" s="31"/>
      <c r="AY20" s="32"/>
      <c r="AZ20" s="30"/>
      <c r="BA20" s="31"/>
      <c r="BB20" s="32"/>
      <c r="BC20" s="30"/>
      <c r="BD20" s="31"/>
      <c r="BE20" s="32"/>
      <c r="BF20" s="30"/>
      <c r="BG20" s="31"/>
      <c r="BH20" s="32"/>
      <c r="BI20" s="30"/>
      <c r="BJ20" s="31"/>
      <c r="BK20" s="32"/>
      <c r="BL20" s="30"/>
      <c r="BM20" s="31"/>
      <c r="BN20" s="32"/>
      <c r="BO20" s="33"/>
      <c r="BQ20" s="77">
        <f t="shared" si="2"/>
        <v>0</v>
      </c>
    </row>
    <row r="21" spans="1:69" ht="18" customHeight="1" x14ac:dyDescent="0.15">
      <c r="A21" s="133">
        <f t="shared" si="0"/>
        <v>0</v>
      </c>
      <c r="B21" s="80"/>
      <c r="C21" s="158">
        <f t="shared" si="1"/>
        <v>11</v>
      </c>
      <c r="D21" s="23"/>
      <c r="E21" s="24"/>
      <c r="F21" s="25"/>
      <c r="G21" s="26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9"/>
      <c r="AK21" s="30"/>
      <c r="AL21" s="31"/>
      <c r="AM21" s="32"/>
      <c r="AN21" s="30"/>
      <c r="AO21" s="31"/>
      <c r="AP21" s="32"/>
      <c r="AQ21" s="30"/>
      <c r="AR21" s="31"/>
      <c r="AS21" s="32"/>
      <c r="AT21" s="30"/>
      <c r="AU21" s="31"/>
      <c r="AV21" s="32"/>
      <c r="AW21" s="30"/>
      <c r="AX21" s="31"/>
      <c r="AY21" s="32"/>
      <c r="AZ21" s="30"/>
      <c r="BA21" s="31"/>
      <c r="BB21" s="32"/>
      <c r="BC21" s="30"/>
      <c r="BD21" s="31"/>
      <c r="BE21" s="32"/>
      <c r="BF21" s="30"/>
      <c r="BG21" s="31"/>
      <c r="BH21" s="32"/>
      <c r="BI21" s="30"/>
      <c r="BJ21" s="31"/>
      <c r="BK21" s="32"/>
      <c r="BL21" s="30"/>
      <c r="BM21" s="31"/>
      <c r="BN21" s="32"/>
      <c r="BO21" s="33"/>
      <c r="BQ21" s="77">
        <f t="shared" si="2"/>
        <v>0</v>
      </c>
    </row>
    <row r="22" spans="1:69" ht="18" customHeight="1" x14ac:dyDescent="0.15">
      <c r="A22" s="133">
        <f t="shared" si="0"/>
        <v>0</v>
      </c>
      <c r="B22" s="80"/>
      <c r="C22" s="158">
        <f t="shared" si="1"/>
        <v>12</v>
      </c>
      <c r="D22" s="33"/>
      <c r="E22" s="24"/>
      <c r="F22" s="25"/>
      <c r="G22" s="26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9"/>
      <c r="AK22" s="30"/>
      <c r="AL22" s="31"/>
      <c r="AM22" s="32"/>
      <c r="AN22" s="30"/>
      <c r="AO22" s="31"/>
      <c r="AP22" s="32"/>
      <c r="AQ22" s="30"/>
      <c r="AR22" s="31"/>
      <c r="AS22" s="32"/>
      <c r="AT22" s="30"/>
      <c r="AU22" s="31"/>
      <c r="AV22" s="32"/>
      <c r="AW22" s="30"/>
      <c r="AX22" s="31"/>
      <c r="AY22" s="32"/>
      <c r="AZ22" s="30"/>
      <c r="BA22" s="31"/>
      <c r="BB22" s="32"/>
      <c r="BC22" s="30"/>
      <c r="BD22" s="31"/>
      <c r="BE22" s="32"/>
      <c r="BF22" s="30"/>
      <c r="BG22" s="31"/>
      <c r="BH22" s="32"/>
      <c r="BI22" s="30"/>
      <c r="BJ22" s="31"/>
      <c r="BK22" s="32"/>
      <c r="BL22" s="30"/>
      <c r="BM22" s="31"/>
      <c r="BN22" s="32"/>
      <c r="BO22" s="33"/>
      <c r="BQ22" s="77">
        <f t="shared" si="2"/>
        <v>0</v>
      </c>
    </row>
    <row r="23" spans="1:69" ht="18" customHeight="1" x14ac:dyDescent="0.15">
      <c r="A23" s="133">
        <f t="shared" si="0"/>
        <v>0</v>
      </c>
      <c r="B23" s="80"/>
      <c r="C23" s="158">
        <f t="shared" si="1"/>
        <v>13</v>
      </c>
      <c r="D23" s="33"/>
      <c r="E23" s="24"/>
      <c r="F23" s="25"/>
      <c r="G23" s="26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9"/>
      <c r="AK23" s="30"/>
      <c r="AL23" s="31"/>
      <c r="AM23" s="32"/>
      <c r="AN23" s="30"/>
      <c r="AO23" s="31"/>
      <c r="AP23" s="32"/>
      <c r="AQ23" s="30"/>
      <c r="AR23" s="31"/>
      <c r="AS23" s="32"/>
      <c r="AT23" s="30"/>
      <c r="AU23" s="31"/>
      <c r="AV23" s="32"/>
      <c r="AW23" s="30"/>
      <c r="AX23" s="31"/>
      <c r="AY23" s="32"/>
      <c r="AZ23" s="30"/>
      <c r="BA23" s="31"/>
      <c r="BB23" s="32"/>
      <c r="BC23" s="30"/>
      <c r="BD23" s="31"/>
      <c r="BE23" s="32"/>
      <c r="BF23" s="30"/>
      <c r="BG23" s="31"/>
      <c r="BH23" s="32"/>
      <c r="BI23" s="30"/>
      <c r="BJ23" s="31"/>
      <c r="BK23" s="32"/>
      <c r="BL23" s="30"/>
      <c r="BM23" s="31"/>
      <c r="BN23" s="32"/>
      <c r="BO23" s="33"/>
      <c r="BQ23" s="77">
        <f t="shared" si="2"/>
        <v>0</v>
      </c>
    </row>
    <row r="24" spans="1:69" ht="18" customHeight="1" x14ac:dyDescent="0.15">
      <c r="A24" s="133">
        <f t="shared" si="0"/>
        <v>0</v>
      </c>
      <c r="B24" s="80"/>
      <c r="C24" s="158">
        <f t="shared" si="1"/>
        <v>14</v>
      </c>
      <c r="D24" s="33"/>
      <c r="E24" s="24"/>
      <c r="F24" s="25"/>
      <c r="G24" s="26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9"/>
      <c r="AK24" s="30"/>
      <c r="AL24" s="31"/>
      <c r="AM24" s="32"/>
      <c r="AN24" s="30"/>
      <c r="AO24" s="31"/>
      <c r="AP24" s="32"/>
      <c r="AQ24" s="30"/>
      <c r="AR24" s="31"/>
      <c r="AS24" s="32"/>
      <c r="AT24" s="30"/>
      <c r="AU24" s="31"/>
      <c r="AV24" s="32"/>
      <c r="AW24" s="30"/>
      <c r="AX24" s="31"/>
      <c r="AY24" s="32"/>
      <c r="AZ24" s="30"/>
      <c r="BA24" s="31"/>
      <c r="BB24" s="32"/>
      <c r="BC24" s="30"/>
      <c r="BD24" s="31"/>
      <c r="BE24" s="32"/>
      <c r="BF24" s="30"/>
      <c r="BG24" s="31"/>
      <c r="BH24" s="32"/>
      <c r="BI24" s="30"/>
      <c r="BJ24" s="31"/>
      <c r="BK24" s="32"/>
      <c r="BL24" s="30"/>
      <c r="BM24" s="31"/>
      <c r="BN24" s="32"/>
      <c r="BO24" s="33"/>
      <c r="BQ24" s="77">
        <f t="shared" si="2"/>
        <v>0</v>
      </c>
    </row>
    <row r="25" spans="1:69" ht="18" customHeight="1" x14ac:dyDescent="0.15">
      <c r="A25" s="133">
        <f t="shared" si="0"/>
        <v>0</v>
      </c>
      <c r="B25" s="80"/>
      <c r="C25" s="158">
        <f t="shared" si="1"/>
        <v>15</v>
      </c>
      <c r="D25" s="33"/>
      <c r="E25" s="24"/>
      <c r="F25" s="25"/>
      <c r="G25" s="26"/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9"/>
      <c r="AK25" s="30"/>
      <c r="AL25" s="31"/>
      <c r="AM25" s="32"/>
      <c r="AN25" s="30"/>
      <c r="AO25" s="31"/>
      <c r="AP25" s="32"/>
      <c r="AQ25" s="30"/>
      <c r="AR25" s="31"/>
      <c r="AS25" s="32"/>
      <c r="AT25" s="30"/>
      <c r="AU25" s="31"/>
      <c r="AV25" s="32"/>
      <c r="AW25" s="30"/>
      <c r="AX25" s="31"/>
      <c r="AY25" s="32"/>
      <c r="AZ25" s="30"/>
      <c r="BA25" s="31"/>
      <c r="BB25" s="32"/>
      <c r="BC25" s="30"/>
      <c r="BD25" s="31"/>
      <c r="BE25" s="32"/>
      <c r="BF25" s="30"/>
      <c r="BG25" s="31"/>
      <c r="BH25" s="32"/>
      <c r="BI25" s="30"/>
      <c r="BJ25" s="31"/>
      <c r="BK25" s="32"/>
      <c r="BL25" s="30"/>
      <c r="BM25" s="31"/>
      <c r="BN25" s="32"/>
      <c r="BO25" s="33"/>
      <c r="BQ25" s="77">
        <f t="shared" si="2"/>
        <v>0</v>
      </c>
    </row>
    <row r="26" spans="1:69" ht="18" customHeight="1" x14ac:dyDescent="0.15">
      <c r="A26" s="133">
        <f t="shared" si="0"/>
        <v>0</v>
      </c>
      <c r="B26" s="80"/>
      <c r="C26" s="158">
        <f t="shared" si="1"/>
        <v>16</v>
      </c>
      <c r="D26" s="33"/>
      <c r="E26" s="24"/>
      <c r="F26" s="25"/>
      <c r="G26" s="26"/>
      <c r="H26" s="27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9"/>
      <c r="AK26" s="30"/>
      <c r="AL26" s="31"/>
      <c r="AM26" s="32"/>
      <c r="AN26" s="30"/>
      <c r="AO26" s="31"/>
      <c r="AP26" s="32"/>
      <c r="AQ26" s="30"/>
      <c r="AR26" s="31"/>
      <c r="AS26" s="32"/>
      <c r="AT26" s="30"/>
      <c r="AU26" s="31"/>
      <c r="AV26" s="32"/>
      <c r="AW26" s="30"/>
      <c r="AX26" s="31"/>
      <c r="AY26" s="32"/>
      <c r="AZ26" s="30"/>
      <c r="BA26" s="31"/>
      <c r="BB26" s="32"/>
      <c r="BC26" s="30"/>
      <c r="BD26" s="31"/>
      <c r="BE26" s="32"/>
      <c r="BF26" s="30"/>
      <c r="BG26" s="31"/>
      <c r="BH26" s="32"/>
      <c r="BI26" s="30"/>
      <c r="BJ26" s="31"/>
      <c r="BK26" s="32"/>
      <c r="BL26" s="30"/>
      <c r="BM26" s="31"/>
      <c r="BN26" s="32"/>
      <c r="BO26" s="33"/>
      <c r="BQ26" s="77">
        <f t="shared" si="2"/>
        <v>0</v>
      </c>
    </row>
    <row r="27" spans="1:69" ht="18" customHeight="1" x14ac:dyDescent="0.15">
      <c r="A27" s="133">
        <f t="shared" si="0"/>
        <v>0</v>
      </c>
      <c r="B27" s="80"/>
      <c r="C27" s="158">
        <f t="shared" si="1"/>
        <v>17</v>
      </c>
      <c r="D27" s="33"/>
      <c r="E27" s="24"/>
      <c r="F27" s="25"/>
      <c r="G27" s="26"/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9"/>
      <c r="AK27" s="30"/>
      <c r="AL27" s="31"/>
      <c r="AM27" s="32"/>
      <c r="AN27" s="30"/>
      <c r="AO27" s="31"/>
      <c r="AP27" s="32"/>
      <c r="AQ27" s="30"/>
      <c r="AR27" s="31"/>
      <c r="AS27" s="32"/>
      <c r="AT27" s="30"/>
      <c r="AU27" s="31"/>
      <c r="AV27" s="32"/>
      <c r="AW27" s="30"/>
      <c r="AX27" s="31"/>
      <c r="AY27" s="32"/>
      <c r="AZ27" s="30"/>
      <c r="BA27" s="31"/>
      <c r="BB27" s="32"/>
      <c r="BC27" s="30"/>
      <c r="BD27" s="31"/>
      <c r="BE27" s="32"/>
      <c r="BF27" s="30"/>
      <c r="BG27" s="31"/>
      <c r="BH27" s="32"/>
      <c r="BI27" s="30"/>
      <c r="BJ27" s="31"/>
      <c r="BK27" s="32"/>
      <c r="BL27" s="30"/>
      <c r="BM27" s="31"/>
      <c r="BN27" s="32"/>
      <c r="BO27" s="33"/>
      <c r="BQ27" s="77">
        <f t="shared" si="2"/>
        <v>0</v>
      </c>
    </row>
    <row r="28" spans="1:69" ht="18" customHeight="1" x14ac:dyDescent="0.15">
      <c r="A28" s="133">
        <f t="shared" si="0"/>
        <v>0</v>
      </c>
      <c r="B28" s="80"/>
      <c r="C28" s="158">
        <f t="shared" si="1"/>
        <v>18</v>
      </c>
      <c r="D28" s="33"/>
      <c r="E28" s="24"/>
      <c r="F28" s="25"/>
      <c r="G28" s="26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  <c r="AK28" s="30"/>
      <c r="AL28" s="31"/>
      <c r="AM28" s="32"/>
      <c r="AN28" s="30"/>
      <c r="AO28" s="31"/>
      <c r="AP28" s="32"/>
      <c r="AQ28" s="30"/>
      <c r="AR28" s="31"/>
      <c r="AS28" s="32"/>
      <c r="AT28" s="30"/>
      <c r="AU28" s="31"/>
      <c r="AV28" s="32"/>
      <c r="AW28" s="30"/>
      <c r="AX28" s="31"/>
      <c r="AY28" s="32"/>
      <c r="AZ28" s="30"/>
      <c r="BA28" s="31"/>
      <c r="BB28" s="32"/>
      <c r="BC28" s="30"/>
      <c r="BD28" s="31"/>
      <c r="BE28" s="32"/>
      <c r="BF28" s="30"/>
      <c r="BG28" s="31"/>
      <c r="BH28" s="32"/>
      <c r="BI28" s="30"/>
      <c r="BJ28" s="31"/>
      <c r="BK28" s="32"/>
      <c r="BL28" s="30"/>
      <c r="BM28" s="31"/>
      <c r="BN28" s="32"/>
      <c r="BO28" s="33"/>
      <c r="BQ28" s="77">
        <f t="shared" si="2"/>
        <v>0</v>
      </c>
    </row>
    <row r="29" spans="1:69" ht="18" customHeight="1" x14ac:dyDescent="0.15">
      <c r="A29" s="133">
        <f t="shared" si="0"/>
        <v>0</v>
      </c>
      <c r="B29" s="80"/>
      <c r="C29" s="158">
        <f t="shared" si="1"/>
        <v>19</v>
      </c>
      <c r="D29" s="33"/>
      <c r="E29" s="24"/>
      <c r="F29" s="25"/>
      <c r="G29" s="26"/>
      <c r="H29" s="27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  <c r="AK29" s="30"/>
      <c r="AL29" s="31"/>
      <c r="AM29" s="32"/>
      <c r="AN29" s="30"/>
      <c r="AO29" s="31"/>
      <c r="AP29" s="32"/>
      <c r="AQ29" s="30"/>
      <c r="AR29" s="31"/>
      <c r="AS29" s="32"/>
      <c r="AT29" s="30"/>
      <c r="AU29" s="31"/>
      <c r="AV29" s="32"/>
      <c r="AW29" s="30"/>
      <c r="AX29" s="31"/>
      <c r="AY29" s="32"/>
      <c r="AZ29" s="30"/>
      <c r="BA29" s="31"/>
      <c r="BB29" s="32"/>
      <c r="BC29" s="30"/>
      <c r="BD29" s="31"/>
      <c r="BE29" s="32"/>
      <c r="BF29" s="30"/>
      <c r="BG29" s="31"/>
      <c r="BH29" s="32"/>
      <c r="BI29" s="30"/>
      <c r="BJ29" s="31"/>
      <c r="BK29" s="32"/>
      <c r="BL29" s="30"/>
      <c r="BM29" s="31"/>
      <c r="BN29" s="32"/>
      <c r="BO29" s="33"/>
      <c r="BQ29" s="77">
        <f t="shared" si="2"/>
        <v>0</v>
      </c>
    </row>
    <row r="30" spans="1:69" ht="18" customHeight="1" x14ac:dyDescent="0.15">
      <c r="A30" s="133">
        <f t="shared" si="0"/>
        <v>0</v>
      </c>
      <c r="B30" s="80"/>
      <c r="C30" s="158">
        <f t="shared" si="1"/>
        <v>20</v>
      </c>
      <c r="D30" s="33"/>
      <c r="E30" s="24"/>
      <c r="F30" s="25"/>
      <c r="G30" s="26"/>
      <c r="H30" s="27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9"/>
      <c r="AK30" s="30"/>
      <c r="AL30" s="31"/>
      <c r="AM30" s="32"/>
      <c r="AN30" s="30"/>
      <c r="AO30" s="31"/>
      <c r="AP30" s="32"/>
      <c r="AQ30" s="30"/>
      <c r="AR30" s="31"/>
      <c r="AS30" s="32"/>
      <c r="AT30" s="30"/>
      <c r="AU30" s="31"/>
      <c r="AV30" s="32"/>
      <c r="AW30" s="30"/>
      <c r="AX30" s="31"/>
      <c r="AY30" s="32"/>
      <c r="AZ30" s="30"/>
      <c r="BA30" s="31"/>
      <c r="BB30" s="32"/>
      <c r="BC30" s="30"/>
      <c r="BD30" s="31"/>
      <c r="BE30" s="32"/>
      <c r="BF30" s="30"/>
      <c r="BG30" s="31"/>
      <c r="BH30" s="32"/>
      <c r="BI30" s="30"/>
      <c r="BJ30" s="31"/>
      <c r="BK30" s="32"/>
      <c r="BL30" s="30"/>
      <c r="BM30" s="31"/>
      <c r="BN30" s="32"/>
      <c r="BO30" s="33"/>
      <c r="BQ30" s="77">
        <f t="shared" si="2"/>
        <v>0</v>
      </c>
    </row>
    <row r="31" spans="1:69" ht="18" customHeight="1" x14ac:dyDescent="0.15">
      <c r="A31" s="133">
        <f t="shared" si="0"/>
        <v>0</v>
      </c>
      <c r="B31" s="80"/>
      <c r="C31" s="158">
        <f t="shared" si="1"/>
        <v>21</v>
      </c>
      <c r="D31" s="33"/>
      <c r="E31" s="24"/>
      <c r="F31" s="25"/>
      <c r="G31" s="26"/>
      <c r="H31" s="27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9"/>
      <c r="AK31" s="30"/>
      <c r="AL31" s="31"/>
      <c r="AM31" s="32"/>
      <c r="AN31" s="30"/>
      <c r="AO31" s="31"/>
      <c r="AP31" s="32"/>
      <c r="AQ31" s="30"/>
      <c r="AR31" s="31"/>
      <c r="AS31" s="32"/>
      <c r="AT31" s="30"/>
      <c r="AU31" s="31"/>
      <c r="AV31" s="32"/>
      <c r="AW31" s="30"/>
      <c r="AX31" s="31"/>
      <c r="AY31" s="32"/>
      <c r="AZ31" s="30"/>
      <c r="BA31" s="31"/>
      <c r="BB31" s="32"/>
      <c r="BC31" s="30"/>
      <c r="BD31" s="31"/>
      <c r="BE31" s="32"/>
      <c r="BF31" s="30"/>
      <c r="BG31" s="31"/>
      <c r="BH31" s="32"/>
      <c r="BI31" s="30"/>
      <c r="BJ31" s="31"/>
      <c r="BK31" s="32"/>
      <c r="BL31" s="30"/>
      <c r="BM31" s="31"/>
      <c r="BN31" s="32"/>
      <c r="BO31" s="33"/>
      <c r="BQ31" s="77">
        <f t="shared" si="2"/>
        <v>0</v>
      </c>
    </row>
    <row r="32" spans="1:69" ht="18" customHeight="1" x14ac:dyDescent="0.15">
      <c r="A32" s="133">
        <f t="shared" si="0"/>
        <v>0</v>
      </c>
      <c r="B32" s="80"/>
      <c r="C32" s="158">
        <f t="shared" si="1"/>
        <v>22</v>
      </c>
      <c r="D32" s="33"/>
      <c r="E32" s="24"/>
      <c r="F32" s="25"/>
      <c r="G32" s="26"/>
      <c r="H32" s="2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9"/>
      <c r="AK32" s="30"/>
      <c r="AL32" s="31"/>
      <c r="AM32" s="32"/>
      <c r="AN32" s="30"/>
      <c r="AO32" s="31"/>
      <c r="AP32" s="32"/>
      <c r="AQ32" s="30"/>
      <c r="AR32" s="31"/>
      <c r="AS32" s="32"/>
      <c r="AT32" s="30"/>
      <c r="AU32" s="31"/>
      <c r="AV32" s="32"/>
      <c r="AW32" s="30"/>
      <c r="AX32" s="31"/>
      <c r="AY32" s="32"/>
      <c r="AZ32" s="30"/>
      <c r="BA32" s="31"/>
      <c r="BB32" s="32"/>
      <c r="BC32" s="30"/>
      <c r="BD32" s="31"/>
      <c r="BE32" s="32"/>
      <c r="BF32" s="30"/>
      <c r="BG32" s="31"/>
      <c r="BH32" s="32"/>
      <c r="BI32" s="30"/>
      <c r="BJ32" s="31"/>
      <c r="BK32" s="32"/>
      <c r="BL32" s="30"/>
      <c r="BM32" s="31"/>
      <c r="BN32" s="32"/>
      <c r="BO32" s="33"/>
      <c r="BQ32" s="77">
        <f t="shared" si="2"/>
        <v>0</v>
      </c>
    </row>
    <row r="33" spans="1:69" ht="18" customHeight="1" x14ac:dyDescent="0.15">
      <c r="A33" s="133">
        <f t="shared" si="0"/>
        <v>0</v>
      </c>
      <c r="B33" s="80"/>
      <c r="C33" s="218">
        <f t="shared" si="1"/>
        <v>23</v>
      </c>
      <c r="D33" s="33"/>
      <c r="E33" s="24"/>
      <c r="F33" s="25"/>
      <c r="G33" s="26"/>
      <c r="H33" s="2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9"/>
      <c r="AK33" s="30"/>
      <c r="AL33" s="31"/>
      <c r="AM33" s="32"/>
      <c r="AN33" s="30"/>
      <c r="AO33" s="31"/>
      <c r="AP33" s="32"/>
      <c r="AQ33" s="30"/>
      <c r="AR33" s="31"/>
      <c r="AS33" s="32"/>
      <c r="AT33" s="30"/>
      <c r="AU33" s="31"/>
      <c r="AV33" s="32"/>
      <c r="AW33" s="30"/>
      <c r="AX33" s="31"/>
      <c r="AY33" s="32"/>
      <c r="AZ33" s="30"/>
      <c r="BA33" s="31"/>
      <c r="BB33" s="32"/>
      <c r="BC33" s="30"/>
      <c r="BD33" s="31"/>
      <c r="BE33" s="32"/>
      <c r="BF33" s="30"/>
      <c r="BG33" s="31"/>
      <c r="BH33" s="32"/>
      <c r="BI33" s="30"/>
      <c r="BJ33" s="31"/>
      <c r="BK33" s="32"/>
      <c r="BL33" s="30"/>
      <c r="BM33" s="31"/>
      <c r="BN33" s="32"/>
      <c r="BO33" s="33"/>
      <c r="BQ33" s="77">
        <f t="shared" si="2"/>
        <v>0</v>
      </c>
    </row>
    <row r="34" spans="1:69" ht="18" customHeight="1" x14ac:dyDescent="0.15">
      <c r="A34" s="133">
        <f t="shared" si="0"/>
        <v>0</v>
      </c>
      <c r="B34" s="80"/>
      <c r="C34" s="218">
        <f t="shared" si="1"/>
        <v>24</v>
      </c>
      <c r="D34" s="33"/>
      <c r="E34" s="24"/>
      <c r="F34" s="25"/>
      <c r="G34" s="26"/>
      <c r="H34" s="27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9"/>
      <c r="AK34" s="30"/>
      <c r="AL34" s="31"/>
      <c r="AM34" s="32"/>
      <c r="AN34" s="30"/>
      <c r="AO34" s="31"/>
      <c r="AP34" s="32"/>
      <c r="AQ34" s="30"/>
      <c r="AR34" s="31"/>
      <c r="AS34" s="32"/>
      <c r="AT34" s="30"/>
      <c r="AU34" s="31"/>
      <c r="AV34" s="32"/>
      <c r="AW34" s="30"/>
      <c r="AX34" s="31"/>
      <c r="AY34" s="32"/>
      <c r="AZ34" s="30"/>
      <c r="BA34" s="31"/>
      <c r="BB34" s="32"/>
      <c r="BC34" s="30"/>
      <c r="BD34" s="31"/>
      <c r="BE34" s="32"/>
      <c r="BF34" s="30"/>
      <c r="BG34" s="31"/>
      <c r="BH34" s="32"/>
      <c r="BI34" s="30"/>
      <c r="BJ34" s="31"/>
      <c r="BK34" s="32"/>
      <c r="BL34" s="30"/>
      <c r="BM34" s="31"/>
      <c r="BN34" s="32"/>
      <c r="BO34" s="33"/>
      <c r="BQ34" s="77">
        <f t="shared" si="2"/>
        <v>0</v>
      </c>
    </row>
    <row r="35" spans="1:69" ht="18" customHeight="1" x14ac:dyDescent="0.15">
      <c r="A35" s="133">
        <f t="shared" si="0"/>
        <v>0</v>
      </c>
      <c r="B35" s="80"/>
      <c r="C35" s="218">
        <f t="shared" si="1"/>
        <v>25</v>
      </c>
      <c r="D35" s="33"/>
      <c r="E35" s="24"/>
      <c r="F35" s="25"/>
      <c r="G35" s="26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9"/>
      <c r="AK35" s="30"/>
      <c r="AL35" s="31"/>
      <c r="AM35" s="32"/>
      <c r="AN35" s="30"/>
      <c r="AO35" s="31"/>
      <c r="AP35" s="32"/>
      <c r="AQ35" s="30"/>
      <c r="AR35" s="31"/>
      <c r="AS35" s="32"/>
      <c r="AT35" s="30"/>
      <c r="AU35" s="31"/>
      <c r="AV35" s="32"/>
      <c r="AW35" s="30"/>
      <c r="AX35" s="31"/>
      <c r="AY35" s="32"/>
      <c r="AZ35" s="30"/>
      <c r="BA35" s="31"/>
      <c r="BB35" s="32"/>
      <c r="BC35" s="30"/>
      <c r="BD35" s="31"/>
      <c r="BE35" s="32"/>
      <c r="BF35" s="30"/>
      <c r="BG35" s="31"/>
      <c r="BH35" s="32"/>
      <c r="BI35" s="30"/>
      <c r="BJ35" s="31"/>
      <c r="BK35" s="32"/>
      <c r="BL35" s="30"/>
      <c r="BM35" s="31"/>
      <c r="BN35" s="32"/>
      <c r="BO35" s="33"/>
      <c r="BQ35" s="77">
        <f t="shared" si="2"/>
        <v>0</v>
      </c>
    </row>
    <row r="36" spans="1:69" ht="18" customHeight="1" x14ac:dyDescent="0.15">
      <c r="A36" s="133">
        <f t="shared" si="0"/>
        <v>0</v>
      </c>
      <c r="B36" s="80"/>
      <c r="C36" s="218">
        <f t="shared" si="1"/>
        <v>26</v>
      </c>
      <c r="D36" s="33"/>
      <c r="E36" s="24"/>
      <c r="F36" s="25"/>
      <c r="G36" s="26"/>
      <c r="H36" s="27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9"/>
      <c r="AK36" s="30"/>
      <c r="AL36" s="31"/>
      <c r="AM36" s="32"/>
      <c r="AN36" s="30"/>
      <c r="AO36" s="31"/>
      <c r="AP36" s="32"/>
      <c r="AQ36" s="30"/>
      <c r="AR36" s="31"/>
      <c r="AS36" s="32"/>
      <c r="AT36" s="30"/>
      <c r="AU36" s="31"/>
      <c r="AV36" s="32"/>
      <c r="AW36" s="30"/>
      <c r="AX36" s="31"/>
      <c r="AY36" s="32"/>
      <c r="AZ36" s="30"/>
      <c r="BA36" s="31"/>
      <c r="BB36" s="32"/>
      <c r="BC36" s="30"/>
      <c r="BD36" s="31"/>
      <c r="BE36" s="32"/>
      <c r="BF36" s="30"/>
      <c r="BG36" s="31"/>
      <c r="BH36" s="32"/>
      <c r="BI36" s="30"/>
      <c r="BJ36" s="31"/>
      <c r="BK36" s="32"/>
      <c r="BL36" s="30"/>
      <c r="BM36" s="31"/>
      <c r="BN36" s="32"/>
      <c r="BO36" s="33"/>
      <c r="BQ36" s="77">
        <f t="shared" si="2"/>
        <v>0</v>
      </c>
    </row>
    <row r="37" spans="1:69" ht="18" customHeight="1" x14ac:dyDescent="0.15">
      <c r="A37" s="133">
        <f t="shared" si="0"/>
        <v>0</v>
      </c>
      <c r="B37" s="80"/>
      <c r="C37" s="218">
        <f t="shared" si="1"/>
        <v>27</v>
      </c>
      <c r="D37" s="33"/>
      <c r="E37" s="24"/>
      <c r="F37" s="25"/>
      <c r="G37" s="26"/>
      <c r="H37" s="27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9"/>
      <c r="AK37" s="30"/>
      <c r="AL37" s="31"/>
      <c r="AM37" s="32"/>
      <c r="AN37" s="30"/>
      <c r="AO37" s="31"/>
      <c r="AP37" s="32"/>
      <c r="AQ37" s="30"/>
      <c r="AR37" s="31"/>
      <c r="AS37" s="32"/>
      <c r="AT37" s="30"/>
      <c r="AU37" s="31"/>
      <c r="AV37" s="32"/>
      <c r="AW37" s="30"/>
      <c r="AX37" s="31"/>
      <c r="AY37" s="32"/>
      <c r="AZ37" s="30"/>
      <c r="BA37" s="31"/>
      <c r="BB37" s="32"/>
      <c r="BC37" s="30"/>
      <c r="BD37" s="31"/>
      <c r="BE37" s="32"/>
      <c r="BF37" s="30"/>
      <c r="BG37" s="31"/>
      <c r="BH37" s="32"/>
      <c r="BI37" s="30"/>
      <c r="BJ37" s="31"/>
      <c r="BK37" s="32"/>
      <c r="BL37" s="30"/>
      <c r="BM37" s="31"/>
      <c r="BN37" s="32"/>
      <c r="BO37" s="33"/>
      <c r="BQ37" s="77">
        <f t="shared" si="2"/>
        <v>0</v>
      </c>
    </row>
    <row r="38" spans="1:69" ht="18" customHeight="1" x14ac:dyDescent="0.15">
      <c r="A38" s="133">
        <f t="shared" si="0"/>
        <v>0</v>
      </c>
      <c r="B38" s="80"/>
      <c r="C38" s="218">
        <f t="shared" si="1"/>
        <v>28</v>
      </c>
      <c r="D38" s="33"/>
      <c r="E38" s="24"/>
      <c r="F38" s="25"/>
      <c r="G38" s="26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9"/>
      <c r="AK38" s="30"/>
      <c r="AL38" s="31"/>
      <c r="AM38" s="32"/>
      <c r="AN38" s="30"/>
      <c r="AO38" s="31"/>
      <c r="AP38" s="32"/>
      <c r="AQ38" s="30"/>
      <c r="AR38" s="31"/>
      <c r="AS38" s="32"/>
      <c r="AT38" s="30"/>
      <c r="AU38" s="31"/>
      <c r="AV38" s="32"/>
      <c r="AW38" s="30"/>
      <c r="AX38" s="31"/>
      <c r="AY38" s="32"/>
      <c r="AZ38" s="30"/>
      <c r="BA38" s="31"/>
      <c r="BB38" s="32"/>
      <c r="BC38" s="30"/>
      <c r="BD38" s="31"/>
      <c r="BE38" s="32"/>
      <c r="BF38" s="30"/>
      <c r="BG38" s="31"/>
      <c r="BH38" s="32"/>
      <c r="BI38" s="30"/>
      <c r="BJ38" s="31"/>
      <c r="BK38" s="32"/>
      <c r="BL38" s="30"/>
      <c r="BM38" s="31"/>
      <c r="BN38" s="32"/>
      <c r="BO38" s="33"/>
      <c r="BQ38" s="77">
        <f t="shared" si="2"/>
        <v>0</v>
      </c>
    </row>
    <row r="39" spans="1:69" ht="18" customHeight="1" x14ac:dyDescent="0.15">
      <c r="A39" s="133">
        <f t="shared" si="0"/>
        <v>0</v>
      </c>
      <c r="B39" s="80"/>
      <c r="C39" s="218">
        <f t="shared" si="1"/>
        <v>29</v>
      </c>
      <c r="D39" s="33"/>
      <c r="E39" s="24"/>
      <c r="F39" s="25"/>
      <c r="G39" s="26"/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9"/>
      <c r="AK39" s="30"/>
      <c r="AL39" s="31"/>
      <c r="AM39" s="32"/>
      <c r="AN39" s="30"/>
      <c r="AO39" s="31"/>
      <c r="AP39" s="32"/>
      <c r="AQ39" s="30"/>
      <c r="AR39" s="31"/>
      <c r="AS39" s="32"/>
      <c r="AT39" s="30"/>
      <c r="AU39" s="31"/>
      <c r="AV39" s="32"/>
      <c r="AW39" s="30"/>
      <c r="AX39" s="31"/>
      <c r="AY39" s="32"/>
      <c r="AZ39" s="30"/>
      <c r="BA39" s="31"/>
      <c r="BB39" s="32"/>
      <c r="BC39" s="30"/>
      <c r="BD39" s="31"/>
      <c r="BE39" s="32"/>
      <c r="BF39" s="30"/>
      <c r="BG39" s="31"/>
      <c r="BH39" s="32"/>
      <c r="BI39" s="30"/>
      <c r="BJ39" s="31"/>
      <c r="BK39" s="32"/>
      <c r="BL39" s="30"/>
      <c r="BM39" s="31"/>
      <c r="BN39" s="32"/>
      <c r="BO39" s="33"/>
      <c r="BQ39" s="77">
        <f t="shared" si="2"/>
        <v>0</v>
      </c>
    </row>
    <row r="40" spans="1:69" ht="18" customHeight="1" x14ac:dyDescent="0.15">
      <c r="A40" s="133">
        <f t="shared" si="0"/>
        <v>0</v>
      </c>
      <c r="B40" s="80"/>
      <c r="C40" s="218">
        <f t="shared" si="1"/>
        <v>30</v>
      </c>
      <c r="D40" s="33"/>
      <c r="E40" s="24"/>
      <c r="F40" s="25"/>
      <c r="G40" s="26"/>
      <c r="H40" s="27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9"/>
      <c r="AK40" s="30"/>
      <c r="AL40" s="31"/>
      <c r="AM40" s="32"/>
      <c r="AN40" s="30"/>
      <c r="AO40" s="31"/>
      <c r="AP40" s="32"/>
      <c r="AQ40" s="30"/>
      <c r="AR40" s="31"/>
      <c r="AS40" s="32"/>
      <c r="AT40" s="30"/>
      <c r="AU40" s="31"/>
      <c r="AV40" s="32"/>
      <c r="AW40" s="30"/>
      <c r="AX40" s="31"/>
      <c r="AY40" s="32"/>
      <c r="AZ40" s="30"/>
      <c r="BA40" s="31"/>
      <c r="BB40" s="32"/>
      <c r="BC40" s="30"/>
      <c r="BD40" s="31"/>
      <c r="BE40" s="32"/>
      <c r="BF40" s="30"/>
      <c r="BG40" s="31"/>
      <c r="BH40" s="32"/>
      <c r="BI40" s="30"/>
      <c r="BJ40" s="31"/>
      <c r="BK40" s="32"/>
      <c r="BL40" s="30"/>
      <c r="BM40" s="31"/>
      <c r="BN40" s="32"/>
      <c r="BO40" s="33"/>
      <c r="BQ40" s="77">
        <f t="shared" si="2"/>
        <v>0</v>
      </c>
    </row>
    <row r="41" spans="1:69" ht="18" customHeight="1" x14ac:dyDescent="0.15">
      <c r="A41" s="133">
        <f t="shared" si="0"/>
        <v>0</v>
      </c>
      <c r="B41" s="80"/>
      <c r="C41" s="218">
        <f t="shared" si="1"/>
        <v>31</v>
      </c>
      <c r="D41" s="33"/>
      <c r="E41" s="24"/>
      <c r="F41" s="25"/>
      <c r="G41" s="26"/>
      <c r="H41" s="27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9"/>
      <c r="AK41" s="30"/>
      <c r="AL41" s="31"/>
      <c r="AM41" s="32"/>
      <c r="AN41" s="30"/>
      <c r="AO41" s="31"/>
      <c r="AP41" s="32"/>
      <c r="AQ41" s="30"/>
      <c r="AR41" s="31"/>
      <c r="AS41" s="32"/>
      <c r="AT41" s="30"/>
      <c r="AU41" s="31"/>
      <c r="AV41" s="32"/>
      <c r="AW41" s="30"/>
      <c r="AX41" s="31"/>
      <c r="AY41" s="32"/>
      <c r="AZ41" s="30"/>
      <c r="BA41" s="31"/>
      <c r="BB41" s="32"/>
      <c r="BC41" s="30"/>
      <c r="BD41" s="31"/>
      <c r="BE41" s="32"/>
      <c r="BF41" s="30"/>
      <c r="BG41" s="31"/>
      <c r="BH41" s="32"/>
      <c r="BI41" s="30"/>
      <c r="BJ41" s="31"/>
      <c r="BK41" s="32"/>
      <c r="BL41" s="30"/>
      <c r="BM41" s="31"/>
      <c r="BN41" s="32"/>
      <c r="BO41" s="33"/>
      <c r="BQ41" s="77">
        <f t="shared" si="2"/>
        <v>0</v>
      </c>
    </row>
    <row r="42" spans="1:69" ht="18" customHeight="1" x14ac:dyDescent="0.15">
      <c r="A42" s="133">
        <f t="shared" si="0"/>
        <v>0</v>
      </c>
      <c r="B42" s="80"/>
      <c r="C42" s="218">
        <f t="shared" si="1"/>
        <v>32</v>
      </c>
      <c r="D42" s="33"/>
      <c r="E42" s="24"/>
      <c r="F42" s="25"/>
      <c r="G42" s="26"/>
      <c r="H42" s="27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9"/>
      <c r="AK42" s="30"/>
      <c r="AL42" s="31"/>
      <c r="AM42" s="32"/>
      <c r="AN42" s="30"/>
      <c r="AO42" s="31"/>
      <c r="AP42" s="32"/>
      <c r="AQ42" s="30"/>
      <c r="AR42" s="31"/>
      <c r="AS42" s="32"/>
      <c r="AT42" s="30"/>
      <c r="AU42" s="31"/>
      <c r="AV42" s="32"/>
      <c r="AW42" s="30"/>
      <c r="AX42" s="31"/>
      <c r="AY42" s="32"/>
      <c r="AZ42" s="30"/>
      <c r="BA42" s="31"/>
      <c r="BB42" s="32"/>
      <c r="BC42" s="30"/>
      <c r="BD42" s="31"/>
      <c r="BE42" s="32"/>
      <c r="BF42" s="30"/>
      <c r="BG42" s="31"/>
      <c r="BH42" s="32"/>
      <c r="BI42" s="30"/>
      <c r="BJ42" s="31"/>
      <c r="BK42" s="32"/>
      <c r="BL42" s="30"/>
      <c r="BM42" s="31"/>
      <c r="BN42" s="32"/>
      <c r="BO42" s="33"/>
      <c r="BQ42" s="77">
        <f t="shared" si="2"/>
        <v>0</v>
      </c>
    </row>
    <row r="43" spans="1:69" ht="18" customHeight="1" x14ac:dyDescent="0.15">
      <c r="A43" s="133">
        <f t="shared" ref="A43:A74" si="3">IFERROR(IF(AND(OR($C43=1,AND($C43&gt;1,$BQ43&gt;0)), TRIM($D43)=""),1001,0),3)</f>
        <v>0</v>
      </c>
      <c r="B43" s="80"/>
      <c r="C43" s="218">
        <f t="shared" si="1"/>
        <v>33</v>
      </c>
      <c r="D43" s="33"/>
      <c r="E43" s="24"/>
      <c r="F43" s="25"/>
      <c r="G43" s="26"/>
      <c r="H43" s="27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9"/>
      <c r="AK43" s="30"/>
      <c r="AL43" s="31"/>
      <c r="AM43" s="32"/>
      <c r="AN43" s="30"/>
      <c r="AO43" s="31"/>
      <c r="AP43" s="32"/>
      <c r="AQ43" s="30"/>
      <c r="AR43" s="31"/>
      <c r="AS43" s="32"/>
      <c r="AT43" s="30"/>
      <c r="AU43" s="31"/>
      <c r="AV43" s="32"/>
      <c r="AW43" s="30"/>
      <c r="AX43" s="31"/>
      <c r="AY43" s="32"/>
      <c r="AZ43" s="30"/>
      <c r="BA43" s="31"/>
      <c r="BB43" s="32"/>
      <c r="BC43" s="30"/>
      <c r="BD43" s="31"/>
      <c r="BE43" s="32"/>
      <c r="BF43" s="30"/>
      <c r="BG43" s="31"/>
      <c r="BH43" s="32"/>
      <c r="BI43" s="30"/>
      <c r="BJ43" s="31"/>
      <c r="BK43" s="32"/>
      <c r="BL43" s="30"/>
      <c r="BM43" s="31"/>
      <c r="BN43" s="32"/>
      <c r="BO43" s="33"/>
      <c r="BQ43" s="77">
        <f t="shared" si="2"/>
        <v>0</v>
      </c>
    </row>
    <row r="44" spans="1:69" ht="18" customHeight="1" x14ac:dyDescent="0.15">
      <c r="A44" s="133">
        <f t="shared" si="3"/>
        <v>0</v>
      </c>
      <c r="B44" s="80"/>
      <c r="C44" s="218">
        <f t="shared" si="1"/>
        <v>34</v>
      </c>
      <c r="D44" s="33"/>
      <c r="E44" s="24"/>
      <c r="F44" s="25"/>
      <c r="G44" s="26"/>
      <c r="H44" s="27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9"/>
      <c r="AK44" s="30"/>
      <c r="AL44" s="31"/>
      <c r="AM44" s="32"/>
      <c r="AN44" s="30"/>
      <c r="AO44" s="31"/>
      <c r="AP44" s="32"/>
      <c r="AQ44" s="30"/>
      <c r="AR44" s="31"/>
      <c r="AS44" s="32"/>
      <c r="AT44" s="30"/>
      <c r="AU44" s="31"/>
      <c r="AV44" s="32"/>
      <c r="AW44" s="30"/>
      <c r="AX44" s="31"/>
      <c r="AY44" s="32"/>
      <c r="AZ44" s="30"/>
      <c r="BA44" s="31"/>
      <c r="BB44" s="32"/>
      <c r="BC44" s="30"/>
      <c r="BD44" s="31"/>
      <c r="BE44" s="32"/>
      <c r="BF44" s="30"/>
      <c r="BG44" s="31"/>
      <c r="BH44" s="32"/>
      <c r="BI44" s="30"/>
      <c r="BJ44" s="31"/>
      <c r="BK44" s="32"/>
      <c r="BL44" s="30"/>
      <c r="BM44" s="31"/>
      <c r="BN44" s="32"/>
      <c r="BO44" s="33"/>
      <c r="BQ44" s="77">
        <f t="shared" si="2"/>
        <v>0</v>
      </c>
    </row>
    <row r="45" spans="1:69" ht="18" customHeight="1" x14ac:dyDescent="0.15">
      <c r="A45" s="133">
        <f t="shared" si="3"/>
        <v>0</v>
      </c>
      <c r="B45" s="80"/>
      <c r="C45" s="218">
        <f t="shared" si="1"/>
        <v>35</v>
      </c>
      <c r="D45" s="33"/>
      <c r="E45" s="24"/>
      <c r="F45" s="25"/>
      <c r="G45" s="26"/>
      <c r="H45" s="27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9"/>
      <c r="AK45" s="30"/>
      <c r="AL45" s="31"/>
      <c r="AM45" s="32"/>
      <c r="AN45" s="30"/>
      <c r="AO45" s="31"/>
      <c r="AP45" s="32"/>
      <c r="AQ45" s="30"/>
      <c r="AR45" s="31"/>
      <c r="AS45" s="32"/>
      <c r="AT45" s="30"/>
      <c r="AU45" s="31"/>
      <c r="AV45" s="32"/>
      <c r="AW45" s="30"/>
      <c r="AX45" s="31"/>
      <c r="AY45" s="32"/>
      <c r="AZ45" s="30"/>
      <c r="BA45" s="31"/>
      <c r="BB45" s="32"/>
      <c r="BC45" s="30"/>
      <c r="BD45" s="31"/>
      <c r="BE45" s="32"/>
      <c r="BF45" s="30"/>
      <c r="BG45" s="31"/>
      <c r="BH45" s="32"/>
      <c r="BI45" s="30"/>
      <c r="BJ45" s="31"/>
      <c r="BK45" s="32"/>
      <c r="BL45" s="30"/>
      <c r="BM45" s="31"/>
      <c r="BN45" s="32"/>
      <c r="BO45" s="33"/>
      <c r="BQ45" s="77">
        <f t="shared" si="2"/>
        <v>0</v>
      </c>
    </row>
    <row r="46" spans="1:69" ht="18" customHeight="1" x14ac:dyDescent="0.15">
      <c r="A46" s="133">
        <f t="shared" si="3"/>
        <v>0</v>
      </c>
      <c r="B46" s="80"/>
      <c r="C46" s="218">
        <f t="shared" si="1"/>
        <v>36</v>
      </c>
      <c r="D46" s="33"/>
      <c r="E46" s="24"/>
      <c r="F46" s="25"/>
      <c r="G46" s="26"/>
      <c r="H46" s="2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9"/>
      <c r="AK46" s="30"/>
      <c r="AL46" s="31"/>
      <c r="AM46" s="32"/>
      <c r="AN46" s="30"/>
      <c r="AO46" s="31"/>
      <c r="AP46" s="32"/>
      <c r="AQ46" s="30"/>
      <c r="AR46" s="31"/>
      <c r="AS46" s="32"/>
      <c r="AT46" s="30"/>
      <c r="AU46" s="31"/>
      <c r="AV46" s="32"/>
      <c r="AW46" s="30"/>
      <c r="AX46" s="31"/>
      <c r="AY46" s="32"/>
      <c r="AZ46" s="30"/>
      <c r="BA46" s="31"/>
      <c r="BB46" s="32"/>
      <c r="BC46" s="30"/>
      <c r="BD46" s="31"/>
      <c r="BE46" s="32"/>
      <c r="BF46" s="30"/>
      <c r="BG46" s="31"/>
      <c r="BH46" s="32"/>
      <c r="BI46" s="30"/>
      <c r="BJ46" s="31"/>
      <c r="BK46" s="32"/>
      <c r="BL46" s="30"/>
      <c r="BM46" s="31"/>
      <c r="BN46" s="32"/>
      <c r="BO46" s="33"/>
      <c r="BQ46" s="77">
        <f t="shared" si="2"/>
        <v>0</v>
      </c>
    </row>
    <row r="47" spans="1:69" ht="18" customHeight="1" x14ac:dyDescent="0.15">
      <c r="A47" s="133">
        <f t="shared" si="3"/>
        <v>0</v>
      </c>
      <c r="B47" s="80"/>
      <c r="C47" s="218">
        <f t="shared" si="1"/>
        <v>37</v>
      </c>
      <c r="D47" s="33"/>
      <c r="E47" s="24"/>
      <c r="F47" s="25"/>
      <c r="G47" s="26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9"/>
      <c r="AK47" s="30"/>
      <c r="AL47" s="31"/>
      <c r="AM47" s="32"/>
      <c r="AN47" s="30"/>
      <c r="AO47" s="31"/>
      <c r="AP47" s="32"/>
      <c r="AQ47" s="30"/>
      <c r="AR47" s="31"/>
      <c r="AS47" s="32"/>
      <c r="AT47" s="30"/>
      <c r="AU47" s="31"/>
      <c r="AV47" s="32"/>
      <c r="AW47" s="30"/>
      <c r="AX47" s="31"/>
      <c r="AY47" s="32"/>
      <c r="AZ47" s="30"/>
      <c r="BA47" s="31"/>
      <c r="BB47" s="32"/>
      <c r="BC47" s="30"/>
      <c r="BD47" s="31"/>
      <c r="BE47" s="32"/>
      <c r="BF47" s="30"/>
      <c r="BG47" s="31"/>
      <c r="BH47" s="32"/>
      <c r="BI47" s="30"/>
      <c r="BJ47" s="31"/>
      <c r="BK47" s="32"/>
      <c r="BL47" s="30"/>
      <c r="BM47" s="31"/>
      <c r="BN47" s="32"/>
      <c r="BO47" s="33"/>
      <c r="BQ47" s="77">
        <f t="shared" si="2"/>
        <v>0</v>
      </c>
    </row>
    <row r="48" spans="1:69" ht="18" customHeight="1" x14ac:dyDescent="0.15">
      <c r="A48" s="133">
        <f t="shared" si="3"/>
        <v>0</v>
      </c>
      <c r="B48" s="80"/>
      <c r="C48" s="218">
        <f t="shared" si="1"/>
        <v>38</v>
      </c>
      <c r="D48" s="33"/>
      <c r="E48" s="24"/>
      <c r="F48" s="25"/>
      <c r="G48" s="26"/>
      <c r="H48" s="2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9"/>
      <c r="AK48" s="30"/>
      <c r="AL48" s="31"/>
      <c r="AM48" s="32"/>
      <c r="AN48" s="30"/>
      <c r="AO48" s="31"/>
      <c r="AP48" s="32"/>
      <c r="AQ48" s="30"/>
      <c r="AR48" s="31"/>
      <c r="AS48" s="32"/>
      <c r="AT48" s="30"/>
      <c r="AU48" s="31"/>
      <c r="AV48" s="32"/>
      <c r="AW48" s="30"/>
      <c r="AX48" s="31"/>
      <c r="AY48" s="32"/>
      <c r="AZ48" s="30"/>
      <c r="BA48" s="31"/>
      <c r="BB48" s="32"/>
      <c r="BC48" s="30"/>
      <c r="BD48" s="31"/>
      <c r="BE48" s="32"/>
      <c r="BF48" s="30"/>
      <c r="BG48" s="31"/>
      <c r="BH48" s="32"/>
      <c r="BI48" s="30"/>
      <c r="BJ48" s="31"/>
      <c r="BK48" s="32"/>
      <c r="BL48" s="30"/>
      <c r="BM48" s="31"/>
      <c r="BN48" s="32"/>
      <c r="BO48" s="33"/>
      <c r="BQ48" s="77">
        <f t="shared" si="2"/>
        <v>0</v>
      </c>
    </row>
    <row r="49" spans="1:69" ht="18" customHeight="1" x14ac:dyDescent="0.15">
      <c r="A49" s="133">
        <f t="shared" si="3"/>
        <v>0</v>
      </c>
      <c r="B49" s="80"/>
      <c r="C49" s="218">
        <f t="shared" si="1"/>
        <v>39</v>
      </c>
      <c r="D49" s="33"/>
      <c r="E49" s="24"/>
      <c r="F49" s="25"/>
      <c r="G49" s="26"/>
      <c r="H49" s="2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9"/>
      <c r="AK49" s="30"/>
      <c r="AL49" s="31"/>
      <c r="AM49" s="32"/>
      <c r="AN49" s="30"/>
      <c r="AO49" s="31"/>
      <c r="AP49" s="32"/>
      <c r="AQ49" s="30"/>
      <c r="AR49" s="31"/>
      <c r="AS49" s="32"/>
      <c r="AT49" s="30"/>
      <c r="AU49" s="31"/>
      <c r="AV49" s="32"/>
      <c r="AW49" s="30"/>
      <c r="AX49" s="31"/>
      <c r="AY49" s="32"/>
      <c r="AZ49" s="30"/>
      <c r="BA49" s="31"/>
      <c r="BB49" s="32"/>
      <c r="BC49" s="30"/>
      <c r="BD49" s="31"/>
      <c r="BE49" s="32"/>
      <c r="BF49" s="30"/>
      <c r="BG49" s="31"/>
      <c r="BH49" s="32"/>
      <c r="BI49" s="30"/>
      <c r="BJ49" s="31"/>
      <c r="BK49" s="32"/>
      <c r="BL49" s="30"/>
      <c r="BM49" s="31"/>
      <c r="BN49" s="32"/>
      <c r="BO49" s="33"/>
      <c r="BQ49" s="77">
        <f t="shared" si="2"/>
        <v>0</v>
      </c>
    </row>
    <row r="50" spans="1:69" ht="18" customHeight="1" x14ac:dyDescent="0.15">
      <c r="A50" s="133">
        <f t="shared" si="3"/>
        <v>0</v>
      </c>
      <c r="B50" s="80"/>
      <c r="C50" s="218">
        <f t="shared" si="1"/>
        <v>40</v>
      </c>
      <c r="D50" s="33"/>
      <c r="E50" s="24"/>
      <c r="F50" s="25"/>
      <c r="G50" s="26"/>
      <c r="H50" s="27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9"/>
      <c r="AK50" s="30"/>
      <c r="AL50" s="31"/>
      <c r="AM50" s="32"/>
      <c r="AN50" s="30"/>
      <c r="AO50" s="31"/>
      <c r="AP50" s="32"/>
      <c r="AQ50" s="30"/>
      <c r="AR50" s="31"/>
      <c r="AS50" s="32"/>
      <c r="AT50" s="30"/>
      <c r="AU50" s="31"/>
      <c r="AV50" s="32"/>
      <c r="AW50" s="30"/>
      <c r="AX50" s="31"/>
      <c r="AY50" s="32"/>
      <c r="AZ50" s="30"/>
      <c r="BA50" s="31"/>
      <c r="BB50" s="32"/>
      <c r="BC50" s="30"/>
      <c r="BD50" s="31"/>
      <c r="BE50" s="32"/>
      <c r="BF50" s="30"/>
      <c r="BG50" s="31"/>
      <c r="BH50" s="32"/>
      <c r="BI50" s="30"/>
      <c r="BJ50" s="31"/>
      <c r="BK50" s="32"/>
      <c r="BL50" s="30"/>
      <c r="BM50" s="31"/>
      <c r="BN50" s="32"/>
      <c r="BO50" s="33"/>
      <c r="BQ50" s="77">
        <f t="shared" si="2"/>
        <v>0</v>
      </c>
    </row>
    <row r="51" spans="1:69" ht="18" customHeight="1" x14ac:dyDescent="0.15">
      <c r="A51" s="133">
        <f t="shared" si="3"/>
        <v>0</v>
      </c>
      <c r="B51" s="80"/>
      <c r="C51" s="218">
        <f t="shared" si="1"/>
        <v>41</v>
      </c>
      <c r="D51" s="33"/>
      <c r="E51" s="24"/>
      <c r="F51" s="25"/>
      <c r="G51" s="26"/>
      <c r="H51" s="27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9"/>
      <c r="AK51" s="30"/>
      <c r="AL51" s="31"/>
      <c r="AM51" s="32"/>
      <c r="AN51" s="30"/>
      <c r="AO51" s="31"/>
      <c r="AP51" s="32"/>
      <c r="AQ51" s="30"/>
      <c r="AR51" s="31"/>
      <c r="AS51" s="32"/>
      <c r="AT51" s="30"/>
      <c r="AU51" s="31"/>
      <c r="AV51" s="32"/>
      <c r="AW51" s="30"/>
      <c r="AX51" s="31"/>
      <c r="AY51" s="32"/>
      <c r="AZ51" s="30"/>
      <c r="BA51" s="31"/>
      <c r="BB51" s="32"/>
      <c r="BC51" s="30"/>
      <c r="BD51" s="31"/>
      <c r="BE51" s="32"/>
      <c r="BF51" s="30"/>
      <c r="BG51" s="31"/>
      <c r="BH51" s="32"/>
      <c r="BI51" s="30"/>
      <c r="BJ51" s="31"/>
      <c r="BK51" s="32"/>
      <c r="BL51" s="30"/>
      <c r="BM51" s="31"/>
      <c r="BN51" s="32"/>
      <c r="BO51" s="33"/>
      <c r="BQ51" s="77">
        <f t="shared" si="2"/>
        <v>0</v>
      </c>
    </row>
    <row r="52" spans="1:69" ht="18" customHeight="1" x14ac:dyDescent="0.15">
      <c r="A52" s="133">
        <f t="shared" si="3"/>
        <v>0</v>
      </c>
      <c r="B52" s="80"/>
      <c r="C52" s="218">
        <f t="shared" si="1"/>
        <v>42</v>
      </c>
      <c r="D52" s="33"/>
      <c r="E52" s="24"/>
      <c r="F52" s="25"/>
      <c r="G52" s="26"/>
      <c r="H52" s="27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9"/>
      <c r="AK52" s="30"/>
      <c r="AL52" s="31"/>
      <c r="AM52" s="32"/>
      <c r="AN52" s="30"/>
      <c r="AO52" s="31"/>
      <c r="AP52" s="32"/>
      <c r="AQ52" s="30"/>
      <c r="AR52" s="31"/>
      <c r="AS52" s="32"/>
      <c r="AT52" s="30"/>
      <c r="AU52" s="31"/>
      <c r="AV52" s="32"/>
      <c r="AW52" s="30"/>
      <c r="AX52" s="31"/>
      <c r="AY52" s="32"/>
      <c r="AZ52" s="30"/>
      <c r="BA52" s="31"/>
      <c r="BB52" s="32"/>
      <c r="BC52" s="30"/>
      <c r="BD52" s="31"/>
      <c r="BE52" s="32"/>
      <c r="BF52" s="30"/>
      <c r="BG52" s="31"/>
      <c r="BH52" s="32"/>
      <c r="BI52" s="30"/>
      <c r="BJ52" s="31"/>
      <c r="BK52" s="32"/>
      <c r="BL52" s="30"/>
      <c r="BM52" s="31"/>
      <c r="BN52" s="32"/>
      <c r="BO52" s="33"/>
      <c r="BQ52" s="77">
        <f t="shared" si="2"/>
        <v>0</v>
      </c>
    </row>
    <row r="53" spans="1:69" ht="18" customHeight="1" x14ac:dyDescent="0.15">
      <c r="A53" s="133">
        <f t="shared" si="3"/>
        <v>0</v>
      </c>
      <c r="B53" s="80"/>
      <c r="C53" s="218">
        <f t="shared" si="1"/>
        <v>43</v>
      </c>
      <c r="D53" s="33"/>
      <c r="E53" s="24"/>
      <c r="F53" s="25"/>
      <c r="G53" s="26"/>
      <c r="H53" s="27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9"/>
      <c r="AK53" s="30"/>
      <c r="AL53" s="31"/>
      <c r="AM53" s="32"/>
      <c r="AN53" s="30"/>
      <c r="AO53" s="31"/>
      <c r="AP53" s="32"/>
      <c r="AQ53" s="30"/>
      <c r="AR53" s="31"/>
      <c r="AS53" s="32"/>
      <c r="AT53" s="30"/>
      <c r="AU53" s="31"/>
      <c r="AV53" s="32"/>
      <c r="AW53" s="30"/>
      <c r="AX53" s="31"/>
      <c r="AY53" s="32"/>
      <c r="AZ53" s="30"/>
      <c r="BA53" s="31"/>
      <c r="BB53" s="32"/>
      <c r="BC53" s="30"/>
      <c r="BD53" s="31"/>
      <c r="BE53" s="32"/>
      <c r="BF53" s="30"/>
      <c r="BG53" s="31"/>
      <c r="BH53" s="32"/>
      <c r="BI53" s="30"/>
      <c r="BJ53" s="31"/>
      <c r="BK53" s="32"/>
      <c r="BL53" s="30"/>
      <c r="BM53" s="31"/>
      <c r="BN53" s="32"/>
      <c r="BO53" s="33"/>
      <c r="BQ53" s="77">
        <f t="shared" si="2"/>
        <v>0</v>
      </c>
    </row>
    <row r="54" spans="1:69" ht="18" customHeight="1" x14ac:dyDescent="0.15">
      <c r="A54" s="133">
        <f t="shared" si="3"/>
        <v>0</v>
      </c>
      <c r="B54" s="80"/>
      <c r="C54" s="218">
        <f t="shared" si="1"/>
        <v>44</v>
      </c>
      <c r="D54" s="33"/>
      <c r="E54" s="24"/>
      <c r="F54" s="25"/>
      <c r="G54" s="26"/>
      <c r="H54" s="27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9"/>
      <c r="AK54" s="30"/>
      <c r="AL54" s="31"/>
      <c r="AM54" s="32"/>
      <c r="AN54" s="30"/>
      <c r="AO54" s="31"/>
      <c r="AP54" s="32"/>
      <c r="AQ54" s="30"/>
      <c r="AR54" s="31"/>
      <c r="AS54" s="32"/>
      <c r="AT54" s="30"/>
      <c r="AU54" s="31"/>
      <c r="AV54" s="32"/>
      <c r="AW54" s="30"/>
      <c r="AX54" s="31"/>
      <c r="AY54" s="32"/>
      <c r="AZ54" s="30"/>
      <c r="BA54" s="31"/>
      <c r="BB54" s="32"/>
      <c r="BC54" s="30"/>
      <c r="BD54" s="31"/>
      <c r="BE54" s="32"/>
      <c r="BF54" s="30"/>
      <c r="BG54" s="31"/>
      <c r="BH54" s="32"/>
      <c r="BI54" s="30"/>
      <c r="BJ54" s="31"/>
      <c r="BK54" s="32"/>
      <c r="BL54" s="30"/>
      <c r="BM54" s="31"/>
      <c r="BN54" s="32"/>
      <c r="BO54" s="33"/>
      <c r="BQ54" s="77">
        <f t="shared" si="2"/>
        <v>0</v>
      </c>
    </row>
    <row r="55" spans="1:69" ht="18" customHeight="1" x14ac:dyDescent="0.15">
      <c r="A55" s="133">
        <f t="shared" si="3"/>
        <v>0</v>
      </c>
      <c r="B55" s="80"/>
      <c r="C55" s="218">
        <f t="shared" si="1"/>
        <v>45</v>
      </c>
      <c r="D55" s="33"/>
      <c r="E55" s="24"/>
      <c r="F55" s="25"/>
      <c r="G55" s="26"/>
      <c r="H55" s="27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9"/>
      <c r="AK55" s="30"/>
      <c r="AL55" s="31"/>
      <c r="AM55" s="32"/>
      <c r="AN55" s="30"/>
      <c r="AO55" s="31"/>
      <c r="AP55" s="32"/>
      <c r="AQ55" s="30"/>
      <c r="AR55" s="31"/>
      <c r="AS55" s="32"/>
      <c r="AT55" s="30"/>
      <c r="AU55" s="31"/>
      <c r="AV55" s="32"/>
      <c r="AW55" s="30"/>
      <c r="AX55" s="31"/>
      <c r="AY55" s="32"/>
      <c r="AZ55" s="30"/>
      <c r="BA55" s="31"/>
      <c r="BB55" s="32"/>
      <c r="BC55" s="30"/>
      <c r="BD55" s="31"/>
      <c r="BE55" s="32"/>
      <c r="BF55" s="30"/>
      <c r="BG55" s="31"/>
      <c r="BH55" s="32"/>
      <c r="BI55" s="30"/>
      <c r="BJ55" s="31"/>
      <c r="BK55" s="32"/>
      <c r="BL55" s="30"/>
      <c r="BM55" s="31"/>
      <c r="BN55" s="32"/>
      <c r="BO55" s="33"/>
      <c r="BQ55" s="77">
        <f t="shared" si="2"/>
        <v>0</v>
      </c>
    </row>
    <row r="56" spans="1:69" ht="18" customHeight="1" x14ac:dyDescent="0.15">
      <c r="A56" s="133">
        <f t="shared" si="3"/>
        <v>0</v>
      </c>
      <c r="B56" s="80"/>
      <c r="C56" s="218">
        <f t="shared" si="1"/>
        <v>46</v>
      </c>
      <c r="D56" s="33"/>
      <c r="E56" s="24"/>
      <c r="F56" s="25"/>
      <c r="G56" s="26"/>
      <c r="H56" s="27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9"/>
      <c r="AK56" s="30"/>
      <c r="AL56" s="31"/>
      <c r="AM56" s="32"/>
      <c r="AN56" s="30"/>
      <c r="AO56" s="31"/>
      <c r="AP56" s="32"/>
      <c r="AQ56" s="30"/>
      <c r="AR56" s="31"/>
      <c r="AS56" s="32"/>
      <c r="AT56" s="30"/>
      <c r="AU56" s="31"/>
      <c r="AV56" s="32"/>
      <c r="AW56" s="30"/>
      <c r="AX56" s="31"/>
      <c r="AY56" s="32"/>
      <c r="AZ56" s="30"/>
      <c r="BA56" s="31"/>
      <c r="BB56" s="32"/>
      <c r="BC56" s="30"/>
      <c r="BD56" s="31"/>
      <c r="BE56" s="32"/>
      <c r="BF56" s="30"/>
      <c r="BG56" s="31"/>
      <c r="BH56" s="32"/>
      <c r="BI56" s="30"/>
      <c r="BJ56" s="31"/>
      <c r="BK56" s="32"/>
      <c r="BL56" s="30"/>
      <c r="BM56" s="31"/>
      <c r="BN56" s="32"/>
      <c r="BO56" s="33"/>
      <c r="BQ56" s="77">
        <f t="shared" si="2"/>
        <v>0</v>
      </c>
    </row>
    <row r="57" spans="1:69" ht="18" customHeight="1" x14ac:dyDescent="0.15">
      <c r="A57" s="133">
        <f t="shared" si="3"/>
        <v>0</v>
      </c>
      <c r="B57" s="80"/>
      <c r="C57" s="218">
        <f t="shared" si="1"/>
        <v>47</v>
      </c>
      <c r="D57" s="33"/>
      <c r="E57" s="24"/>
      <c r="F57" s="25"/>
      <c r="G57" s="26"/>
      <c r="H57" s="27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9"/>
      <c r="AK57" s="30"/>
      <c r="AL57" s="31"/>
      <c r="AM57" s="32"/>
      <c r="AN57" s="30"/>
      <c r="AO57" s="31"/>
      <c r="AP57" s="32"/>
      <c r="AQ57" s="30"/>
      <c r="AR57" s="31"/>
      <c r="AS57" s="32"/>
      <c r="AT57" s="30"/>
      <c r="AU57" s="31"/>
      <c r="AV57" s="32"/>
      <c r="AW57" s="30"/>
      <c r="AX57" s="31"/>
      <c r="AY57" s="32"/>
      <c r="AZ57" s="30"/>
      <c r="BA57" s="31"/>
      <c r="BB57" s="32"/>
      <c r="BC57" s="30"/>
      <c r="BD57" s="31"/>
      <c r="BE57" s="32"/>
      <c r="BF57" s="30"/>
      <c r="BG57" s="31"/>
      <c r="BH57" s="32"/>
      <c r="BI57" s="30"/>
      <c r="BJ57" s="31"/>
      <c r="BK57" s="32"/>
      <c r="BL57" s="30"/>
      <c r="BM57" s="31"/>
      <c r="BN57" s="32"/>
      <c r="BO57" s="33"/>
      <c r="BQ57" s="77">
        <f t="shared" si="2"/>
        <v>0</v>
      </c>
    </row>
    <row r="58" spans="1:69" ht="18" customHeight="1" x14ac:dyDescent="0.15">
      <c r="A58" s="133">
        <f t="shared" si="3"/>
        <v>0</v>
      </c>
      <c r="B58" s="80"/>
      <c r="C58" s="218">
        <f t="shared" si="1"/>
        <v>48</v>
      </c>
      <c r="D58" s="33"/>
      <c r="E58" s="24"/>
      <c r="F58" s="25"/>
      <c r="G58" s="26"/>
      <c r="H58" s="2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9"/>
      <c r="AK58" s="30"/>
      <c r="AL58" s="31"/>
      <c r="AM58" s="32"/>
      <c r="AN58" s="30"/>
      <c r="AO58" s="31"/>
      <c r="AP58" s="32"/>
      <c r="AQ58" s="30"/>
      <c r="AR58" s="31"/>
      <c r="AS58" s="32"/>
      <c r="AT58" s="30"/>
      <c r="AU58" s="31"/>
      <c r="AV58" s="32"/>
      <c r="AW58" s="30"/>
      <c r="AX58" s="31"/>
      <c r="AY58" s="32"/>
      <c r="AZ58" s="30"/>
      <c r="BA58" s="31"/>
      <c r="BB58" s="32"/>
      <c r="BC58" s="30"/>
      <c r="BD58" s="31"/>
      <c r="BE58" s="32"/>
      <c r="BF58" s="30"/>
      <c r="BG58" s="31"/>
      <c r="BH58" s="32"/>
      <c r="BI58" s="30"/>
      <c r="BJ58" s="31"/>
      <c r="BK58" s="32"/>
      <c r="BL58" s="30"/>
      <c r="BM58" s="31"/>
      <c r="BN58" s="32"/>
      <c r="BO58" s="33"/>
      <c r="BQ58" s="77">
        <f t="shared" si="2"/>
        <v>0</v>
      </c>
    </row>
    <row r="59" spans="1:69" ht="18" customHeight="1" x14ac:dyDescent="0.15">
      <c r="A59" s="133">
        <f t="shared" si="3"/>
        <v>0</v>
      </c>
      <c r="B59" s="80"/>
      <c r="C59" s="218">
        <f t="shared" si="1"/>
        <v>49</v>
      </c>
      <c r="D59" s="33"/>
      <c r="E59" s="24"/>
      <c r="F59" s="25"/>
      <c r="G59" s="26"/>
      <c r="H59" s="27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9"/>
      <c r="AK59" s="30"/>
      <c r="AL59" s="31"/>
      <c r="AM59" s="32"/>
      <c r="AN59" s="30"/>
      <c r="AO59" s="31"/>
      <c r="AP59" s="32"/>
      <c r="AQ59" s="30"/>
      <c r="AR59" s="31"/>
      <c r="AS59" s="32"/>
      <c r="AT59" s="30"/>
      <c r="AU59" s="31"/>
      <c r="AV59" s="32"/>
      <c r="AW59" s="30"/>
      <c r="AX59" s="31"/>
      <c r="AY59" s="32"/>
      <c r="AZ59" s="30"/>
      <c r="BA59" s="31"/>
      <c r="BB59" s="32"/>
      <c r="BC59" s="30"/>
      <c r="BD59" s="31"/>
      <c r="BE59" s="32"/>
      <c r="BF59" s="30"/>
      <c r="BG59" s="31"/>
      <c r="BH59" s="32"/>
      <c r="BI59" s="30"/>
      <c r="BJ59" s="31"/>
      <c r="BK59" s="32"/>
      <c r="BL59" s="30"/>
      <c r="BM59" s="31"/>
      <c r="BN59" s="32"/>
      <c r="BO59" s="33"/>
      <c r="BQ59" s="77">
        <f t="shared" si="2"/>
        <v>0</v>
      </c>
    </row>
    <row r="60" spans="1:69" ht="18" customHeight="1" x14ac:dyDescent="0.15">
      <c r="A60" s="133">
        <f t="shared" si="3"/>
        <v>0</v>
      </c>
      <c r="B60" s="80"/>
      <c r="C60" s="218">
        <f t="shared" si="1"/>
        <v>50</v>
      </c>
      <c r="D60" s="33"/>
      <c r="E60" s="24"/>
      <c r="F60" s="25"/>
      <c r="G60" s="26"/>
      <c r="H60" s="27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9"/>
      <c r="AK60" s="30"/>
      <c r="AL60" s="31"/>
      <c r="AM60" s="32"/>
      <c r="AN60" s="30"/>
      <c r="AO60" s="31"/>
      <c r="AP60" s="32"/>
      <c r="AQ60" s="30"/>
      <c r="AR60" s="31"/>
      <c r="AS60" s="32"/>
      <c r="AT60" s="30"/>
      <c r="AU60" s="31"/>
      <c r="AV60" s="32"/>
      <c r="AW60" s="30"/>
      <c r="AX60" s="31"/>
      <c r="AY60" s="32"/>
      <c r="AZ60" s="30"/>
      <c r="BA60" s="31"/>
      <c r="BB60" s="32"/>
      <c r="BC60" s="30"/>
      <c r="BD60" s="31"/>
      <c r="BE60" s="32"/>
      <c r="BF60" s="30"/>
      <c r="BG60" s="31"/>
      <c r="BH60" s="32"/>
      <c r="BI60" s="30"/>
      <c r="BJ60" s="31"/>
      <c r="BK60" s="32"/>
      <c r="BL60" s="30"/>
      <c r="BM60" s="31"/>
      <c r="BN60" s="32"/>
      <c r="BO60" s="33"/>
      <c r="BQ60" s="77">
        <f t="shared" si="2"/>
        <v>0</v>
      </c>
    </row>
    <row r="61" spans="1:69" ht="18" customHeight="1" x14ac:dyDescent="0.15">
      <c r="A61" s="133">
        <f t="shared" si="3"/>
        <v>0</v>
      </c>
      <c r="B61" s="80"/>
      <c r="C61" s="218">
        <f t="shared" si="1"/>
        <v>51</v>
      </c>
      <c r="D61" s="33"/>
      <c r="E61" s="24"/>
      <c r="F61" s="25"/>
      <c r="G61" s="26"/>
      <c r="H61" s="27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9"/>
      <c r="AK61" s="30"/>
      <c r="AL61" s="31"/>
      <c r="AM61" s="32"/>
      <c r="AN61" s="30"/>
      <c r="AO61" s="31"/>
      <c r="AP61" s="32"/>
      <c r="AQ61" s="30"/>
      <c r="AR61" s="31"/>
      <c r="AS61" s="32"/>
      <c r="AT61" s="30"/>
      <c r="AU61" s="31"/>
      <c r="AV61" s="32"/>
      <c r="AW61" s="30"/>
      <c r="AX61" s="31"/>
      <c r="AY61" s="32"/>
      <c r="AZ61" s="30"/>
      <c r="BA61" s="31"/>
      <c r="BB61" s="32"/>
      <c r="BC61" s="30"/>
      <c r="BD61" s="31"/>
      <c r="BE61" s="32"/>
      <c r="BF61" s="30"/>
      <c r="BG61" s="31"/>
      <c r="BH61" s="32"/>
      <c r="BI61" s="30"/>
      <c r="BJ61" s="31"/>
      <c r="BK61" s="32"/>
      <c r="BL61" s="30"/>
      <c r="BM61" s="31"/>
      <c r="BN61" s="32"/>
      <c r="BO61" s="33"/>
      <c r="BQ61" s="77">
        <f t="shared" si="2"/>
        <v>0</v>
      </c>
    </row>
    <row r="62" spans="1:69" ht="18" customHeight="1" x14ac:dyDescent="0.15">
      <c r="A62" s="133">
        <f t="shared" si="3"/>
        <v>0</v>
      </c>
      <c r="B62" s="80"/>
      <c r="C62" s="218">
        <f t="shared" si="1"/>
        <v>52</v>
      </c>
      <c r="D62" s="33"/>
      <c r="E62" s="24"/>
      <c r="F62" s="25"/>
      <c r="G62" s="26"/>
      <c r="H62" s="27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9"/>
      <c r="AK62" s="30"/>
      <c r="AL62" s="31"/>
      <c r="AM62" s="32"/>
      <c r="AN62" s="30"/>
      <c r="AO62" s="31"/>
      <c r="AP62" s="32"/>
      <c r="AQ62" s="30"/>
      <c r="AR62" s="31"/>
      <c r="AS62" s="32"/>
      <c r="AT62" s="30"/>
      <c r="AU62" s="31"/>
      <c r="AV62" s="32"/>
      <c r="AW62" s="30"/>
      <c r="AX62" s="31"/>
      <c r="AY62" s="32"/>
      <c r="AZ62" s="30"/>
      <c r="BA62" s="31"/>
      <c r="BB62" s="32"/>
      <c r="BC62" s="30"/>
      <c r="BD62" s="31"/>
      <c r="BE62" s="32"/>
      <c r="BF62" s="30"/>
      <c r="BG62" s="31"/>
      <c r="BH62" s="32"/>
      <c r="BI62" s="30"/>
      <c r="BJ62" s="31"/>
      <c r="BK62" s="32"/>
      <c r="BL62" s="30"/>
      <c r="BM62" s="31"/>
      <c r="BN62" s="32"/>
      <c r="BO62" s="33"/>
      <c r="BQ62" s="77">
        <f t="shared" si="2"/>
        <v>0</v>
      </c>
    </row>
    <row r="63" spans="1:69" ht="18" customHeight="1" x14ac:dyDescent="0.15">
      <c r="A63" s="133">
        <f t="shared" si="3"/>
        <v>0</v>
      </c>
      <c r="B63" s="80"/>
      <c r="C63" s="218">
        <f t="shared" si="1"/>
        <v>53</v>
      </c>
      <c r="D63" s="33"/>
      <c r="E63" s="24"/>
      <c r="F63" s="25"/>
      <c r="G63" s="26"/>
      <c r="H63" s="27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9"/>
      <c r="AK63" s="30"/>
      <c r="AL63" s="31"/>
      <c r="AM63" s="32"/>
      <c r="AN63" s="30"/>
      <c r="AO63" s="31"/>
      <c r="AP63" s="32"/>
      <c r="AQ63" s="30"/>
      <c r="AR63" s="31"/>
      <c r="AS63" s="32"/>
      <c r="AT63" s="30"/>
      <c r="AU63" s="31"/>
      <c r="AV63" s="32"/>
      <c r="AW63" s="30"/>
      <c r="AX63" s="31"/>
      <c r="AY63" s="32"/>
      <c r="AZ63" s="30"/>
      <c r="BA63" s="31"/>
      <c r="BB63" s="32"/>
      <c r="BC63" s="30"/>
      <c r="BD63" s="31"/>
      <c r="BE63" s="32"/>
      <c r="BF63" s="30"/>
      <c r="BG63" s="31"/>
      <c r="BH63" s="32"/>
      <c r="BI63" s="30"/>
      <c r="BJ63" s="31"/>
      <c r="BK63" s="32"/>
      <c r="BL63" s="30"/>
      <c r="BM63" s="31"/>
      <c r="BN63" s="32"/>
      <c r="BO63" s="33"/>
      <c r="BQ63" s="77">
        <f t="shared" si="2"/>
        <v>0</v>
      </c>
    </row>
    <row r="64" spans="1:69" ht="18" customHeight="1" x14ac:dyDescent="0.15">
      <c r="A64" s="133">
        <f t="shared" si="3"/>
        <v>0</v>
      </c>
      <c r="B64" s="80"/>
      <c r="C64" s="218">
        <f t="shared" si="1"/>
        <v>54</v>
      </c>
      <c r="D64" s="33"/>
      <c r="E64" s="24"/>
      <c r="F64" s="25"/>
      <c r="G64" s="26"/>
      <c r="H64" s="27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9"/>
      <c r="AK64" s="30"/>
      <c r="AL64" s="31"/>
      <c r="AM64" s="32"/>
      <c r="AN64" s="30"/>
      <c r="AO64" s="31"/>
      <c r="AP64" s="32"/>
      <c r="AQ64" s="30"/>
      <c r="AR64" s="31"/>
      <c r="AS64" s="32"/>
      <c r="AT64" s="30"/>
      <c r="AU64" s="31"/>
      <c r="AV64" s="32"/>
      <c r="AW64" s="30"/>
      <c r="AX64" s="31"/>
      <c r="AY64" s="32"/>
      <c r="AZ64" s="30"/>
      <c r="BA64" s="31"/>
      <c r="BB64" s="32"/>
      <c r="BC64" s="30"/>
      <c r="BD64" s="31"/>
      <c r="BE64" s="32"/>
      <c r="BF64" s="30"/>
      <c r="BG64" s="31"/>
      <c r="BH64" s="32"/>
      <c r="BI64" s="30"/>
      <c r="BJ64" s="31"/>
      <c r="BK64" s="32"/>
      <c r="BL64" s="30"/>
      <c r="BM64" s="31"/>
      <c r="BN64" s="32"/>
      <c r="BO64" s="33"/>
      <c r="BQ64" s="77">
        <f t="shared" si="2"/>
        <v>0</v>
      </c>
    </row>
    <row r="65" spans="1:69" ht="18" customHeight="1" x14ac:dyDescent="0.15">
      <c r="A65" s="133">
        <f t="shared" si="3"/>
        <v>0</v>
      </c>
      <c r="B65" s="80"/>
      <c r="C65" s="218">
        <f t="shared" si="1"/>
        <v>55</v>
      </c>
      <c r="D65" s="33"/>
      <c r="E65" s="24"/>
      <c r="F65" s="25"/>
      <c r="G65" s="26"/>
      <c r="H65" s="27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9"/>
      <c r="AK65" s="30"/>
      <c r="AL65" s="31"/>
      <c r="AM65" s="32"/>
      <c r="AN65" s="30"/>
      <c r="AO65" s="31"/>
      <c r="AP65" s="32"/>
      <c r="AQ65" s="30"/>
      <c r="AR65" s="31"/>
      <c r="AS65" s="32"/>
      <c r="AT65" s="30"/>
      <c r="AU65" s="31"/>
      <c r="AV65" s="32"/>
      <c r="AW65" s="30"/>
      <c r="AX65" s="31"/>
      <c r="AY65" s="32"/>
      <c r="AZ65" s="30"/>
      <c r="BA65" s="31"/>
      <c r="BB65" s="32"/>
      <c r="BC65" s="30"/>
      <c r="BD65" s="31"/>
      <c r="BE65" s="32"/>
      <c r="BF65" s="30"/>
      <c r="BG65" s="31"/>
      <c r="BH65" s="32"/>
      <c r="BI65" s="30"/>
      <c r="BJ65" s="31"/>
      <c r="BK65" s="32"/>
      <c r="BL65" s="30"/>
      <c r="BM65" s="31"/>
      <c r="BN65" s="32"/>
      <c r="BO65" s="33"/>
      <c r="BQ65" s="77">
        <f t="shared" si="2"/>
        <v>0</v>
      </c>
    </row>
    <row r="66" spans="1:69" ht="18" customHeight="1" x14ac:dyDescent="0.15">
      <c r="A66" s="133">
        <f t="shared" si="3"/>
        <v>0</v>
      </c>
      <c r="B66" s="80"/>
      <c r="C66" s="218">
        <f t="shared" si="1"/>
        <v>56</v>
      </c>
      <c r="D66" s="33"/>
      <c r="E66" s="24"/>
      <c r="F66" s="25"/>
      <c r="G66" s="26"/>
      <c r="H66" s="27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9"/>
      <c r="AK66" s="30"/>
      <c r="AL66" s="31"/>
      <c r="AM66" s="32"/>
      <c r="AN66" s="30"/>
      <c r="AO66" s="31"/>
      <c r="AP66" s="32"/>
      <c r="AQ66" s="30"/>
      <c r="AR66" s="31"/>
      <c r="AS66" s="32"/>
      <c r="AT66" s="30"/>
      <c r="AU66" s="31"/>
      <c r="AV66" s="32"/>
      <c r="AW66" s="30"/>
      <c r="AX66" s="31"/>
      <c r="AY66" s="32"/>
      <c r="AZ66" s="30"/>
      <c r="BA66" s="31"/>
      <c r="BB66" s="32"/>
      <c r="BC66" s="30"/>
      <c r="BD66" s="31"/>
      <c r="BE66" s="32"/>
      <c r="BF66" s="30"/>
      <c r="BG66" s="31"/>
      <c r="BH66" s="32"/>
      <c r="BI66" s="30"/>
      <c r="BJ66" s="31"/>
      <c r="BK66" s="32"/>
      <c r="BL66" s="30"/>
      <c r="BM66" s="31"/>
      <c r="BN66" s="32"/>
      <c r="BO66" s="33"/>
      <c r="BQ66" s="77">
        <f t="shared" si="2"/>
        <v>0</v>
      </c>
    </row>
    <row r="67" spans="1:69" ht="18" customHeight="1" x14ac:dyDescent="0.15">
      <c r="A67" s="133">
        <f t="shared" si="3"/>
        <v>0</v>
      </c>
      <c r="B67" s="80"/>
      <c r="C67" s="218">
        <f t="shared" si="1"/>
        <v>57</v>
      </c>
      <c r="D67" s="33"/>
      <c r="E67" s="24"/>
      <c r="F67" s="25"/>
      <c r="G67" s="26"/>
      <c r="H67" s="27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9"/>
      <c r="AK67" s="30"/>
      <c r="AL67" s="31"/>
      <c r="AM67" s="32"/>
      <c r="AN67" s="30"/>
      <c r="AO67" s="31"/>
      <c r="AP67" s="32"/>
      <c r="AQ67" s="30"/>
      <c r="AR67" s="31"/>
      <c r="AS67" s="32"/>
      <c r="AT67" s="30"/>
      <c r="AU67" s="31"/>
      <c r="AV67" s="32"/>
      <c r="AW67" s="30"/>
      <c r="AX67" s="31"/>
      <c r="AY67" s="32"/>
      <c r="AZ67" s="30"/>
      <c r="BA67" s="31"/>
      <c r="BB67" s="32"/>
      <c r="BC67" s="30"/>
      <c r="BD67" s="31"/>
      <c r="BE67" s="32"/>
      <c r="BF67" s="30"/>
      <c r="BG67" s="31"/>
      <c r="BH67" s="32"/>
      <c r="BI67" s="30"/>
      <c r="BJ67" s="31"/>
      <c r="BK67" s="32"/>
      <c r="BL67" s="30"/>
      <c r="BM67" s="31"/>
      <c r="BN67" s="32"/>
      <c r="BO67" s="33"/>
      <c r="BQ67" s="77">
        <f t="shared" si="2"/>
        <v>0</v>
      </c>
    </row>
    <row r="68" spans="1:69" ht="18" customHeight="1" x14ac:dyDescent="0.15">
      <c r="A68" s="133">
        <f t="shared" si="3"/>
        <v>0</v>
      </c>
      <c r="B68" s="80"/>
      <c r="C68" s="218">
        <f t="shared" si="1"/>
        <v>58</v>
      </c>
      <c r="D68" s="33"/>
      <c r="E68" s="24"/>
      <c r="F68" s="25"/>
      <c r="G68" s="26"/>
      <c r="H68" s="27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9"/>
      <c r="AK68" s="30"/>
      <c r="AL68" s="31"/>
      <c r="AM68" s="32"/>
      <c r="AN68" s="30"/>
      <c r="AO68" s="31"/>
      <c r="AP68" s="32"/>
      <c r="AQ68" s="30"/>
      <c r="AR68" s="31"/>
      <c r="AS68" s="32"/>
      <c r="AT68" s="30"/>
      <c r="AU68" s="31"/>
      <c r="AV68" s="32"/>
      <c r="AW68" s="30"/>
      <c r="AX68" s="31"/>
      <c r="AY68" s="32"/>
      <c r="AZ68" s="30"/>
      <c r="BA68" s="31"/>
      <c r="BB68" s="32"/>
      <c r="BC68" s="30"/>
      <c r="BD68" s="31"/>
      <c r="BE68" s="32"/>
      <c r="BF68" s="30"/>
      <c r="BG68" s="31"/>
      <c r="BH68" s="32"/>
      <c r="BI68" s="30"/>
      <c r="BJ68" s="31"/>
      <c r="BK68" s="32"/>
      <c r="BL68" s="30"/>
      <c r="BM68" s="31"/>
      <c r="BN68" s="32"/>
      <c r="BO68" s="33"/>
      <c r="BQ68" s="77">
        <f t="shared" si="2"/>
        <v>0</v>
      </c>
    </row>
    <row r="69" spans="1:69" ht="18" customHeight="1" x14ac:dyDescent="0.15">
      <c r="A69" s="133">
        <f t="shared" si="3"/>
        <v>0</v>
      </c>
      <c r="B69" s="80"/>
      <c r="C69" s="218">
        <f t="shared" si="1"/>
        <v>59</v>
      </c>
      <c r="D69" s="33"/>
      <c r="E69" s="24"/>
      <c r="F69" s="25"/>
      <c r="G69" s="26"/>
      <c r="H69" s="27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9"/>
      <c r="AK69" s="30"/>
      <c r="AL69" s="31"/>
      <c r="AM69" s="32"/>
      <c r="AN69" s="30"/>
      <c r="AO69" s="31"/>
      <c r="AP69" s="32"/>
      <c r="AQ69" s="30"/>
      <c r="AR69" s="31"/>
      <c r="AS69" s="32"/>
      <c r="AT69" s="30"/>
      <c r="AU69" s="31"/>
      <c r="AV69" s="32"/>
      <c r="AW69" s="30"/>
      <c r="AX69" s="31"/>
      <c r="AY69" s="32"/>
      <c r="AZ69" s="30"/>
      <c r="BA69" s="31"/>
      <c r="BB69" s="32"/>
      <c r="BC69" s="30"/>
      <c r="BD69" s="31"/>
      <c r="BE69" s="32"/>
      <c r="BF69" s="30"/>
      <c r="BG69" s="31"/>
      <c r="BH69" s="32"/>
      <c r="BI69" s="30"/>
      <c r="BJ69" s="31"/>
      <c r="BK69" s="32"/>
      <c r="BL69" s="30"/>
      <c r="BM69" s="31"/>
      <c r="BN69" s="32"/>
      <c r="BO69" s="33"/>
      <c r="BQ69" s="77">
        <f t="shared" si="2"/>
        <v>0</v>
      </c>
    </row>
    <row r="70" spans="1:69" ht="18" customHeight="1" x14ac:dyDescent="0.15">
      <c r="A70" s="133">
        <f t="shared" si="3"/>
        <v>0</v>
      </c>
      <c r="B70" s="80"/>
      <c r="C70" s="218">
        <f t="shared" si="1"/>
        <v>60</v>
      </c>
      <c r="D70" s="33"/>
      <c r="E70" s="24"/>
      <c r="F70" s="25"/>
      <c r="G70" s="26"/>
      <c r="H70" s="27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9"/>
      <c r="AK70" s="30"/>
      <c r="AL70" s="31"/>
      <c r="AM70" s="32"/>
      <c r="AN70" s="30"/>
      <c r="AO70" s="31"/>
      <c r="AP70" s="32"/>
      <c r="AQ70" s="30"/>
      <c r="AR70" s="31"/>
      <c r="AS70" s="32"/>
      <c r="AT70" s="30"/>
      <c r="AU70" s="31"/>
      <c r="AV70" s="32"/>
      <c r="AW70" s="30"/>
      <c r="AX70" s="31"/>
      <c r="AY70" s="32"/>
      <c r="AZ70" s="30"/>
      <c r="BA70" s="31"/>
      <c r="BB70" s="32"/>
      <c r="BC70" s="30"/>
      <c r="BD70" s="31"/>
      <c r="BE70" s="32"/>
      <c r="BF70" s="30"/>
      <c r="BG70" s="31"/>
      <c r="BH70" s="32"/>
      <c r="BI70" s="30"/>
      <c r="BJ70" s="31"/>
      <c r="BK70" s="32"/>
      <c r="BL70" s="30"/>
      <c r="BM70" s="31"/>
      <c r="BN70" s="32"/>
      <c r="BO70" s="33"/>
      <c r="BQ70" s="77">
        <f t="shared" si="2"/>
        <v>0</v>
      </c>
    </row>
    <row r="71" spans="1:69" ht="18" customHeight="1" x14ac:dyDescent="0.15">
      <c r="A71" s="133">
        <f t="shared" si="3"/>
        <v>0</v>
      </c>
      <c r="B71" s="80"/>
      <c r="C71" s="218">
        <f t="shared" si="1"/>
        <v>61</v>
      </c>
      <c r="D71" s="33"/>
      <c r="E71" s="24"/>
      <c r="F71" s="25"/>
      <c r="G71" s="26"/>
      <c r="H71" s="27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9"/>
      <c r="AK71" s="30"/>
      <c r="AL71" s="31"/>
      <c r="AM71" s="32"/>
      <c r="AN71" s="30"/>
      <c r="AO71" s="31"/>
      <c r="AP71" s="32"/>
      <c r="AQ71" s="30"/>
      <c r="AR71" s="31"/>
      <c r="AS71" s="32"/>
      <c r="AT71" s="30"/>
      <c r="AU71" s="31"/>
      <c r="AV71" s="32"/>
      <c r="AW71" s="30"/>
      <c r="AX71" s="31"/>
      <c r="AY71" s="32"/>
      <c r="AZ71" s="30"/>
      <c r="BA71" s="31"/>
      <c r="BB71" s="32"/>
      <c r="BC71" s="30"/>
      <c r="BD71" s="31"/>
      <c r="BE71" s="32"/>
      <c r="BF71" s="30"/>
      <c r="BG71" s="31"/>
      <c r="BH71" s="32"/>
      <c r="BI71" s="30"/>
      <c r="BJ71" s="31"/>
      <c r="BK71" s="32"/>
      <c r="BL71" s="30"/>
      <c r="BM71" s="31"/>
      <c r="BN71" s="32"/>
      <c r="BO71" s="33"/>
      <c r="BQ71" s="77">
        <f t="shared" si="2"/>
        <v>0</v>
      </c>
    </row>
    <row r="72" spans="1:69" ht="18" customHeight="1" x14ac:dyDescent="0.15">
      <c r="A72" s="133">
        <f t="shared" si="3"/>
        <v>0</v>
      </c>
      <c r="B72" s="80"/>
      <c r="C72" s="218">
        <f t="shared" si="1"/>
        <v>62</v>
      </c>
      <c r="D72" s="33"/>
      <c r="E72" s="24"/>
      <c r="F72" s="25"/>
      <c r="G72" s="26"/>
      <c r="H72" s="27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9"/>
      <c r="AK72" s="30"/>
      <c r="AL72" s="31"/>
      <c r="AM72" s="32"/>
      <c r="AN72" s="30"/>
      <c r="AO72" s="31"/>
      <c r="AP72" s="32"/>
      <c r="AQ72" s="30"/>
      <c r="AR72" s="31"/>
      <c r="AS72" s="32"/>
      <c r="AT72" s="30"/>
      <c r="AU72" s="31"/>
      <c r="AV72" s="32"/>
      <c r="AW72" s="30"/>
      <c r="AX72" s="31"/>
      <c r="AY72" s="32"/>
      <c r="AZ72" s="30"/>
      <c r="BA72" s="31"/>
      <c r="BB72" s="32"/>
      <c r="BC72" s="30"/>
      <c r="BD72" s="31"/>
      <c r="BE72" s="32"/>
      <c r="BF72" s="30"/>
      <c r="BG72" s="31"/>
      <c r="BH72" s="32"/>
      <c r="BI72" s="30"/>
      <c r="BJ72" s="31"/>
      <c r="BK72" s="32"/>
      <c r="BL72" s="30"/>
      <c r="BM72" s="31"/>
      <c r="BN72" s="32"/>
      <c r="BO72" s="33"/>
      <c r="BQ72" s="77">
        <f t="shared" si="2"/>
        <v>0</v>
      </c>
    </row>
    <row r="73" spans="1:69" ht="18" customHeight="1" x14ac:dyDescent="0.15">
      <c r="A73" s="133">
        <f t="shared" si="3"/>
        <v>0</v>
      </c>
      <c r="B73" s="80"/>
      <c r="C73" s="218">
        <f t="shared" si="1"/>
        <v>63</v>
      </c>
      <c r="D73" s="33"/>
      <c r="E73" s="24"/>
      <c r="F73" s="25"/>
      <c r="G73" s="26"/>
      <c r="H73" s="27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9"/>
      <c r="AK73" s="30"/>
      <c r="AL73" s="31"/>
      <c r="AM73" s="32"/>
      <c r="AN73" s="30"/>
      <c r="AO73" s="31"/>
      <c r="AP73" s="32"/>
      <c r="AQ73" s="30"/>
      <c r="AR73" s="31"/>
      <c r="AS73" s="32"/>
      <c r="AT73" s="30"/>
      <c r="AU73" s="31"/>
      <c r="AV73" s="32"/>
      <c r="AW73" s="30"/>
      <c r="AX73" s="31"/>
      <c r="AY73" s="32"/>
      <c r="AZ73" s="30"/>
      <c r="BA73" s="31"/>
      <c r="BB73" s="32"/>
      <c r="BC73" s="30"/>
      <c r="BD73" s="31"/>
      <c r="BE73" s="32"/>
      <c r="BF73" s="30"/>
      <c r="BG73" s="31"/>
      <c r="BH73" s="32"/>
      <c r="BI73" s="30"/>
      <c r="BJ73" s="31"/>
      <c r="BK73" s="32"/>
      <c r="BL73" s="30"/>
      <c r="BM73" s="31"/>
      <c r="BN73" s="32"/>
      <c r="BO73" s="33"/>
      <c r="BQ73" s="77">
        <f t="shared" si="2"/>
        <v>0</v>
      </c>
    </row>
    <row r="74" spans="1:69" ht="18" customHeight="1" x14ac:dyDescent="0.15">
      <c r="A74" s="133">
        <f t="shared" si="3"/>
        <v>0</v>
      </c>
      <c r="B74" s="80"/>
      <c r="C74" s="218">
        <f t="shared" si="1"/>
        <v>64</v>
      </c>
      <c r="D74" s="33"/>
      <c r="E74" s="24"/>
      <c r="F74" s="25"/>
      <c r="G74" s="26"/>
      <c r="H74" s="27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9"/>
      <c r="AK74" s="30"/>
      <c r="AL74" s="31"/>
      <c r="AM74" s="32"/>
      <c r="AN74" s="30"/>
      <c r="AO74" s="31"/>
      <c r="AP74" s="32"/>
      <c r="AQ74" s="30"/>
      <c r="AR74" s="31"/>
      <c r="AS74" s="32"/>
      <c r="AT74" s="30"/>
      <c r="AU74" s="31"/>
      <c r="AV74" s="32"/>
      <c r="AW74" s="30"/>
      <c r="AX74" s="31"/>
      <c r="AY74" s="32"/>
      <c r="AZ74" s="30"/>
      <c r="BA74" s="31"/>
      <c r="BB74" s="32"/>
      <c r="BC74" s="30"/>
      <c r="BD74" s="31"/>
      <c r="BE74" s="32"/>
      <c r="BF74" s="30"/>
      <c r="BG74" s="31"/>
      <c r="BH74" s="32"/>
      <c r="BI74" s="30"/>
      <c r="BJ74" s="31"/>
      <c r="BK74" s="32"/>
      <c r="BL74" s="30"/>
      <c r="BM74" s="31"/>
      <c r="BN74" s="32"/>
      <c r="BO74" s="33"/>
      <c r="BQ74" s="77">
        <f t="shared" si="2"/>
        <v>0</v>
      </c>
    </row>
    <row r="75" spans="1:69" ht="18" customHeight="1" x14ac:dyDescent="0.15">
      <c r="A75" s="133">
        <f t="shared" ref="A75:A110" si="4">IFERROR(IF(AND(OR($C75=1,AND($C75&gt;1,$BQ75&gt;0)), TRIM($D75)=""),1001,0),3)</f>
        <v>0</v>
      </c>
      <c r="B75" s="80"/>
      <c r="C75" s="218">
        <f t="shared" si="1"/>
        <v>65</v>
      </c>
      <c r="D75" s="33"/>
      <c r="E75" s="24"/>
      <c r="F75" s="25"/>
      <c r="G75" s="26"/>
      <c r="H75" s="27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9"/>
      <c r="AK75" s="30"/>
      <c r="AL75" s="31"/>
      <c r="AM75" s="32"/>
      <c r="AN75" s="30"/>
      <c r="AO75" s="31"/>
      <c r="AP75" s="32"/>
      <c r="AQ75" s="30"/>
      <c r="AR75" s="31"/>
      <c r="AS75" s="32"/>
      <c r="AT75" s="30"/>
      <c r="AU75" s="31"/>
      <c r="AV75" s="32"/>
      <c r="AW75" s="30"/>
      <c r="AX75" s="31"/>
      <c r="AY75" s="32"/>
      <c r="AZ75" s="30"/>
      <c r="BA75" s="31"/>
      <c r="BB75" s="32"/>
      <c r="BC75" s="30"/>
      <c r="BD75" s="31"/>
      <c r="BE75" s="32"/>
      <c r="BF75" s="30"/>
      <c r="BG75" s="31"/>
      <c r="BH75" s="32"/>
      <c r="BI75" s="30"/>
      <c r="BJ75" s="31"/>
      <c r="BK75" s="32"/>
      <c r="BL75" s="30"/>
      <c r="BM75" s="31"/>
      <c r="BN75" s="32"/>
      <c r="BO75" s="33"/>
      <c r="BQ75" s="77">
        <f t="shared" si="2"/>
        <v>0</v>
      </c>
    </row>
    <row r="76" spans="1:69" ht="18" customHeight="1" x14ac:dyDescent="0.15">
      <c r="A76" s="133">
        <f t="shared" si="4"/>
        <v>0</v>
      </c>
      <c r="B76" s="80"/>
      <c r="C76" s="218">
        <f t="shared" ref="C76:C110" si="5">C75+1</f>
        <v>66</v>
      </c>
      <c r="D76" s="33"/>
      <c r="E76" s="34"/>
      <c r="F76" s="35"/>
      <c r="G76" s="36"/>
      <c r="H76" s="37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9"/>
      <c r="AK76" s="40"/>
      <c r="AL76" s="41"/>
      <c r="AM76" s="42"/>
      <c r="AN76" s="40"/>
      <c r="AO76" s="41"/>
      <c r="AP76" s="42"/>
      <c r="AQ76" s="40"/>
      <c r="AR76" s="41"/>
      <c r="AS76" s="32"/>
      <c r="AT76" s="30"/>
      <c r="AU76" s="31"/>
      <c r="AV76" s="32"/>
      <c r="AW76" s="30"/>
      <c r="AX76" s="31"/>
      <c r="AY76" s="32"/>
      <c r="AZ76" s="30"/>
      <c r="BA76" s="31"/>
      <c r="BB76" s="32"/>
      <c r="BC76" s="30"/>
      <c r="BD76" s="31"/>
      <c r="BE76" s="32"/>
      <c r="BF76" s="30"/>
      <c r="BG76" s="31"/>
      <c r="BH76" s="32"/>
      <c r="BI76" s="30"/>
      <c r="BJ76" s="31"/>
      <c r="BK76" s="32"/>
      <c r="BL76" s="30"/>
      <c r="BM76" s="31"/>
      <c r="BN76" s="32"/>
      <c r="BO76" s="33"/>
      <c r="BQ76" s="77">
        <f t="shared" ref="BQ76:BQ110" si="6">COUNTA($D76:$BO76)</f>
        <v>0</v>
      </c>
    </row>
    <row r="77" spans="1:69" ht="18" customHeight="1" x14ac:dyDescent="0.15">
      <c r="A77" s="133">
        <f t="shared" si="4"/>
        <v>0</v>
      </c>
      <c r="B77" s="80"/>
      <c r="C77" s="218">
        <f t="shared" si="5"/>
        <v>67</v>
      </c>
      <c r="D77" s="33"/>
      <c r="E77" s="24"/>
      <c r="F77" s="25"/>
      <c r="G77" s="26"/>
      <c r="H77" s="27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9"/>
      <c r="AK77" s="30"/>
      <c r="AL77" s="31"/>
      <c r="AM77" s="32"/>
      <c r="AN77" s="30"/>
      <c r="AO77" s="31"/>
      <c r="AP77" s="32"/>
      <c r="AQ77" s="30"/>
      <c r="AR77" s="31"/>
      <c r="AS77" s="32"/>
      <c r="AT77" s="30"/>
      <c r="AU77" s="31"/>
      <c r="AV77" s="32"/>
      <c r="AW77" s="30"/>
      <c r="AX77" s="31"/>
      <c r="AY77" s="32"/>
      <c r="AZ77" s="30"/>
      <c r="BA77" s="31"/>
      <c r="BB77" s="32"/>
      <c r="BC77" s="30"/>
      <c r="BD77" s="31"/>
      <c r="BE77" s="32"/>
      <c r="BF77" s="30"/>
      <c r="BG77" s="31"/>
      <c r="BH77" s="32"/>
      <c r="BI77" s="30"/>
      <c r="BJ77" s="31"/>
      <c r="BK77" s="32"/>
      <c r="BL77" s="30"/>
      <c r="BM77" s="31"/>
      <c r="BN77" s="32"/>
      <c r="BO77" s="33"/>
      <c r="BQ77" s="77">
        <f t="shared" si="6"/>
        <v>0</v>
      </c>
    </row>
    <row r="78" spans="1:69" ht="18" customHeight="1" x14ac:dyDescent="0.15">
      <c r="A78" s="133">
        <f t="shared" si="4"/>
        <v>0</v>
      </c>
      <c r="B78" s="80"/>
      <c r="C78" s="218">
        <f t="shared" si="5"/>
        <v>68</v>
      </c>
      <c r="D78" s="33"/>
      <c r="E78" s="24"/>
      <c r="F78" s="25"/>
      <c r="G78" s="26"/>
      <c r="H78" s="27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9"/>
      <c r="AK78" s="30"/>
      <c r="AL78" s="31"/>
      <c r="AM78" s="32"/>
      <c r="AN78" s="30"/>
      <c r="AO78" s="31"/>
      <c r="AP78" s="32"/>
      <c r="AQ78" s="30"/>
      <c r="AR78" s="31"/>
      <c r="AS78" s="32"/>
      <c r="AT78" s="30"/>
      <c r="AU78" s="31"/>
      <c r="AV78" s="32"/>
      <c r="AW78" s="30"/>
      <c r="AX78" s="31"/>
      <c r="AY78" s="32"/>
      <c r="AZ78" s="30"/>
      <c r="BA78" s="31"/>
      <c r="BB78" s="32"/>
      <c r="BC78" s="30"/>
      <c r="BD78" s="31"/>
      <c r="BE78" s="32"/>
      <c r="BF78" s="30"/>
      <c r="BG78" s="31"/>
      <c r="BH78" s="32"/>
      <c r="BI78" s="30"/>
      <c r="BJ78" s="31"/>
      <c r="BK78" s="32"/>
      <c r="BL78" s="30"/>
      <c r="BM78" s="31"/>
      <c r="BN78" s="32"/>
      <c r="BO78" s="33"/>
      <c r="BQ78" s="77">
        <f t="shared" si="6"/>
        <v>0</v>
      </c>
    </row>
    <row r="79" spans="1:69" ht="18" customHeight="1" x14ac:dyDescent="0.15">
      <c r="A79" s="133">
        <f t="shared" si="4"/>
        <v>0</v>
      </c>
      <c r="B79" s="80"/>
      <c r="C79" s="218">
        <f t="shared" si="5"/>
        <v>69</v>
      </c>
      <c r="D79" s="33"/>
      <c r="E79" s="24"/>
      <c r="F79" s="25"/>
      <c r="G79" s="26"/>
      <c r="H79" s="27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9"/>
      <c r="AK79" s="30"/>
      <c r="AL79" s="31"/>
      <c r="AM79" s="32"/>
      <c r="AN79" s="30"/>
      <c r="AO79" s="31"/>
      <c r="AP79" s="32"/>
      <c r="AQ79" s="30"/>
      <c r="AR79" s="31"/>
      <c r="AS79" s="32"/>
      <c r="AT79" s="30"/>
      <c r="AU79" s="31"/>
      <c r="AV79" s="32"/>
      <c r="AW79" s="30"/>
      <c r="AX79" s="31"/>
      <c r="AY79" s="32"/>
      <c r="AZ79" s="30"/>
      <c r="BA79" s="31"/>
      <c r="BB79" s="32"/>
      <c r="BC79" s="30"/>
      <c r="BD79" s="31"/>
      <c r="BE79" s="32"/>
      <c r="BF79" s="30"/>
      <c r="BG79" s="31"/>
      <c r="BH79" s="32"/>
      <c r="BI79" s="30"/>
      <c r="BJ79" s="31"/>
      <c r="BK79" s="32"/>
      <c r="BL79" s="30"/>
      <c r="BM79" s="31"/>
      <c r="BN79" s="32"/>
      <c r="BO79" s="33"/>
      <c r="BQ79" s="77">
        <f t="shared" si="6"/>
        <v>0</v>
      </c>
    </row>
    <row r="80" spans="1:69" ht="18" customHeight="1" x14ac:dyDescent="0.15">
      <c r="A80" s="133">
        <f t="shared" si="4"/>
        <v>0</v>
      </c>
      <c r="B80" s="80"/>
      <c r="C80" s="218">
        <f t="shared" si="5"/>
        <v>70</v>
      </c>
      <c r="D80" s="33"/>
      <c r="E80" s="24"/>
      <c r="F80" s="25"/>
      <c r="G80" s="26"/>
      <c r="H80" s="27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9"/>
      <c r="AK80" s="30"/>
      <c r="AL80" s="31"/>
      <c r="AM80" s="32"/>
      <c r="AN80" s="30"/>
      <c r="AO80" s="31"/>
      <c r="AP80" s="32"/>
      <c r="AQ80" s="30"/>
      <c r="AR80" s="31"/>
      <c r="AS80" s="32"/>
      <c r="AT80" s="30"/>
      <c r="AU80" s="31"/>
      <c r="AV80" s="32"/>
      <c r="AW80" s="30"/>
      <c r="AX80" s="31"/>
      <c r="AY80" s="32"/>
      <c r="AZ80" s="30"/>
      <c r="BA80" s="31"/>
      <c r="BB80" s="32"/>
      <c r="BC80" s="30"/>
      <c r="BD80" s="31"/>
      <c r="BE80" s="32"/>
      <c r="BF80" s="30"/>
      <c r="BG80" s="31"/>
      <c r="BH80" s="32"/>
      <c r="BI80" s="30"/>
      <c r="BJ80" s="31"/>
      <c r="BK80" s="32"/>
      <c r="BL80" s="30"/>
      <c r="BM80" s="31"/>
      <c r="BN80" s="32"/>
      <c r="BO80" s="33"/>
      <c r="BQ80" s="77">
        <f t="shared" si="6"/>
        <v>0</v>
      </c>
    </row>
    <row r="81" spans="1:69" ht="18" customHeight="1" x14ac:dyDescent="0.15">
      <c r="A81" s="133">
        <f t="shared" si="4"/>
        <v>0</v>
      </c>
      <c r="B81" s="80"/>
      <c r="C81" s="218">
        <f t="shared" si="5"/>
        <v>71</v>
      </c>
      <c r="D81" s="33"/>
      <c r="E81" s="24"/>
      <c r="F81" s="25"/>
      <c r="G81" s="26"/>
      <c r="H81" s="27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9"/>
      <c r="AK81" s="30"/>
      <c r="AL81" s="31"/>
      <c r="AM81" s="32"/>
      <c r="AN81" s="30"/>
      <c r="AO81" s="31"/>
      <c r="AP81" s="32"/>
      <c r="AQ81" s="30"/>
      <c r="AR81" s="31"/>
      <c r="AS81" s="32"/>
      <c r="AT81" s="30"/>
      <c r="AU81" s="31"/>
      <c r="AV81" s="32"/>
      <c r="AW81" s="30"/>
      <c r="AX81" s="31"/>
      <c r="AY81" s="32"/>
      <c r="AZ81" s="30"/>
      <c r="BA81" s="31"/>
      <c r="BB81" s="32"/>
      <c r="BC81" s="30"/>
      <c r="BD81" s="31"/>
      <c r="BE81" s="32"/>
      <c r="BF81" s="30"/>
      <c r="BG81" s="31"/>
      <c r="BH81" s="32"/>
      <c r="BI81" s="30"/>
      <c r="BJ81" s="31"/>
      <c r="BK81" s="32"/>
      <c r="BL81" s="30"/>
      <c r="BM81" s="31"/>
      <c r="BN81" s="32"/>
      <c r="BO81" s="33"/>
      <c r="BQ81" s="77">
        <f t="shared" si="6"/>
        <v>0</v>
      </c>
    </row>
    <row r="82" spans="1:69" ht="18" customHeight="1" x14ac:dyDescent="0.15">
      <c r="A82" s="133">
        <f t="shared" si="4"/>
        <v>0</v>
      </c>
      <c r="B82" s="80"/>
      <c r="C82" s="218">
        <f t="shared" si="5"/>
        <v>72</v>
      </c>
      <c r="D82" s="33"/>
      <c r="E82" s="24"/>
      <c r="F82" s="25"/>
      <c r="G82" s="26"/>
      <c r="H82" s="27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9"/>
      <c r="AK82" s="30"/>
      <c r="AL82" s="31"/>
      <c r="AM82" s="32"/>
      <c r="AN82" s="30"/>
      <c r="AO82" s="31"/>
      <c r="AP82" s="32"/>
      <c r="AQ82" s="30"/>
      <c r="AR82" s="31"/>
      <c r="AS82" s="32"/>
      <c r="AT82" s="30"/>
      <c r="AU82" s="31"/>
      <c r="AV82" s="32"/>
      <c r="AW82" s="30"/>
      <c r="AX82" s="31"/>
      <c r="AY82" s="32"/>
      <c r="AZ82" s="30"/>
      <c r="BA82" s="31"/>
      <c r="BB82" s="32"/>
      <c r="BC82" s="30"/>
      <c r="BD82" s="31"/>
      <c r="BE82" s="32"/>
      <c r="BF82" s="30"/>
      <c r="BG82" s="31"/>
      <c r="BH82" s="32"/>
      <c r="BI82" s="30"/>
      <c r="BJ82" s="31"/>
      <c r="BK82" s="32"/>
      <c r="BL82" s="30"/>
      <c r="BM82" s="31"/>
      <c r="BN82" s="32"/>
      <c r="BO82" s="33"/>
      <c r="BQ82" s="77">
        <f t="shared" si="6"/>
        <v>0</v>
      </c>
    </row>
    <row r="83" spans="1:69" ht="18" customHeight="1" x14ac:dyDescent="0.15">
      <c r="A83" s="133">
        <f t="shared" si="4"/>
        <v>0</v>
      </c>
      <c r="B83" s="80"/>
      <c r="C83" s="218">
        <f t="shared" si="5"/>
        <v>73</v>
      </c>
      <c r="D83" s="33"/>
      <c r="E83" s="24"/>
      <c r="F83" s="25"/>
      <c r="G83" s="26"/>
      <c r="H83" s="27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9"/>
      <c r="AK83" s="30"/>
      <c r="AL83" s="31"/>
      <c r="AM83" s="32"/>
      <c r="AN83" s="30"/>
      <c r="AO83" s="31"/>
      <c r="AP83" s="32"/>
      <c r="AQ83" s="30"/>
      <c r="AR83" s="31"/>
      <c r="AS83" s="32"/>
      <c r="AT83" s="30"/>
      <c r="AU83" s="31"/>
      <c r="AV83" s="32"/>
      <c r="AW83" s="30"/>
      <c r="AX83" s="31"/>
      <c r="AY83" s="32"/>
      <c r="AZ83" s="30"/>
      <c r="BA83" s="31"/>
      <c r="BB83" s="32"/>
      <c r="BC83" s="30"/>
      <c r="BD83" s="31"/>
      <c r="BE83" s="32"/>
      <c r="BF83" s="30"/>
      <c r="BG83" s="31"/>
      <c r="BH83" s="32"/>
      <c r="BI83" s="30"/>
      <c r="BJ83" s="31"/>
      <c r="BK83" s="32"/>
      <c r="BL83" s="30"/>
      <c r="BM83" s="31"/>
      <c r="BN83" s="32"/>
      <c r="BO83" s="33"/>
      <c r="BQ83" s="77">
        <f t="shared" si="6"/>
        <v>0</v>
      </c>
    </row>
    <row r="84" spans="1:69" ht="18" customHeight="1" x14ac:dyDescent="0.15">
      <c r="A84" s="133">
        <f t="shared" si="4"/>
        <v>0</v>
      </c>
      <c r="B84" s="80"/>
      <c r="C84" s="218">
        <f t="shared" si="5"/>
        <v>74</v>
      </c>
      <c r="D84" s="33"/>
      <c r="E84" s="24"/>
      <c r="F84" s="25"/>
      <c r="G84" s="26"/>
      <c r="H84" s="27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9"/>
      <c r="AK84" s="30"/>
      <c r="AL84" s="31"/>
      <c r="AM84" s="32"/>
      <c r="AN84" s="30"/>
      <c r="AO84" s="31"/>
      <c r="AP84" s="32"/>
      <c r="AQ84" s="30"/>
      <c r="AR84" s="31"/>
      <c r="AS84" s="32"/>
      <c r="AT84" s="30"/>
      <c r="AU84" s="31"/>
      <c r="AV84" s="32"/>
      <c r="AW84" s="30"/>
      <c r="AX84" s="31"/>
      <c r="AY84" s="32"/>
      <c r="AZ84" s="30"/>
      <c r="BA84" s="31"/>
      <c r="BB84" s="32"/>
      <c r="BC84" s="30"/>
      <c r="BD84" s="31"/>
      <c r="BE84" s="32"/>
      <c r="BF84" s="30"/>
      <c r="BG84" s="31"/>
      <c r="BH84" s="32"/>
      <c r="BI84" s="30"/>
      <c r="BJ84" s="31"/>
      <c r="BK84" s="32"/>
      <c r="BL84" s="30"/>
      <c r="BM84" s="31"/>
      <c r="BN84" s="32"/>
      <c r="BO84" s="33"/>
      <c r="BQ84" s="77">
        <f t="shared" si="6"/>
        <v>0</v>
      </c>
    </row>
    <row r="85" spans="1:69" ht="18" customHeight="1" x14ac:dyDescent="0.15">
      <c r="A85" s="133">
        <f t="shared" si="4"/>
        <v>0</v>
      </c>
      <c r="B85" s="80"/>
      <c r="C85" s="218">
        <f t="shared" si="5"/>
        <v>75</v>
      </c>
      <c r="D85" s="33"/>
      <c r="E85" s="24"/>
      <c r="F85" s="25"/>
      <c r="G85" s="26"/>
      <c r="H85" s="27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9"/>
      <c r="AK85" s="30"/>
      <c r="AL85" s="31"/>
      <c r="AM85" s="32"/>
      <c r="AN85" s="30"/>
      <c r="AO85" s="31"/>
      <c r="AP85" s="32"/>
      <c r="AQ85" s="30"/>
      <c r="AR85" s="31"/>
      <c r="AS85" s="32"/>
      <c r="AT85" s="30"/>
      <c r="AU85" s="31"/>
      <c r="AV85" s="32"/>
      <c r="AW85" s="30"/>
      <c r="AX85" s="31"/>
      <c r="AY85" s="32"/>
      <c r="AZ85" s="30"/>
      <c r="BA85" s="31"/>
      <c r="BB85" s="32"/>
      <c r="BC85" s="30"/>
      <c r="BD85" s="31"/>
      <c r="BE85" s="32"/>
      <c r="BF85" s="30"/>
      <c r="BG85" s="31"/>
      <c r="BH85" s="32"/>
      <c r="BI85" s="30"/>
      <c r="BJ85" s="31"/>
      <c r="BK85" s="32"/>
      <c r="BL85" s="30"/>
      <c r="BM85" s="31"/>
      <c r="BN85" s="32"/>
      <c r="BO85" s="33"/>
      <c r="BQ85" s="77">
        <f t="shared" si="6"/>
        <v>0</v>
      </c>
    </row>
    <row r="86" spans="1:69" ht="18" customHeight="1" x14ac:dyDescent="0.15">
      <c r="A86" s="133">
        <f t="shared" si="4"/>
        <v>0</v>
      </c>
      <c r="B86" s="80"/>
      <c r="C86" s="218">
        <f t="shared" si="5"/>
        <v>76</v>
      </c>
      <c r="D86" s="33"/>
      <c r="E86" s="24"/>
      <c r="F86" s="25"/>
      <c r="G86" s="26"/>
      <c r="H86" s="27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9"/>
      <c r="AK86" s="30"/>
      <c r="AL86" s="31"/>
      <c r="AM86" s="32"/>
      <c r="AN86" s="30"/>
      <c r="AO86" s="31"/>
      <c r="AP86" s="32"/>
      <c r="AQ86" s="30"/>
      <c r="AR86" s="31"/>
      <c r="AS86" s="32"/>
      <c r="AT86" s="30"/>
      <c r="AU86" s="31"/>
      <c r="AV86" s="32"/>
      <c r="AW86" s="30"/>
      <c r="AX86" s="31"/>
      <c r="AY86" s="32"/>
      <c r="AZ86" s="30"/>
      <c r="BA86" s="31"/>
      <c r="BB86" s="32"/>
      <c r="BC86" s="30"/>
      <c r="BD86" s="31"/>
      <c r="BE86" s="32"/>
      <c r="BF86" s="30"/>
      <c r="BG86" s="31"/>
      <c r="BH86" s="32"/>
      <c r="BI86" s="30"/>
      <c r="BJ86" s="31"/>
      <c r="BK86" s="32"/>
      <c r="BL86" s="30"/>
      <c r="BM86" s="31"/>
      <c r="BN86" s="32"/>
      <c r="BO86" s="33"/>
      <c r="BQ86" s="77">
        <f t="shared" si="6"/>
        <v>0</v>
      </c>
    </row>
    <row r="87" spans="1:69" ht="18" customHeight="1" x14ac:dyDescent="0.15">
      <c r="A87" s="133">
        <f t="shared" si="4"/>
        <v>0</v>
      </c>
      <c r="B87" s="80"/>
      <c r="C87" s="218">
        <f t="shared" si="5"/>
        <v>77</v>
      </c>
      <c r="D87" s="33"/>
      <c r="E87" s="24"/>
      <c r="F87" s="25"/>
      <c r="G87" s="26"/>
      <c r="H87" s="27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9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3"/>
      <c r="BQ87" s="77">
        <f t="shared" si="6"/>
        <v>0</v>
      </c>
    </row>
    <row r="88" spans="1:69" ht="18" customHeight="1" x14ac:dyDescent="0.15">
      <c r="A88" s="133">
        <f t="shared" si="4"/>
        <v>0</v>
      </c>
      <c r="B88" s="80"/>
      <c r="C88" s="218">
        <f t="shared" si="5"/>
        <v>78</v>
      </c>
      <c r="D88" s="33"/>
      <c r="E88" s="24"/>
      <c r="F88" s="25"/>
      <c r="G88" s="26"/>
      <c r="H88" s="27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9"/>
      <c r="AK88" s="30"/>
      <c r="AL88" s="31"/>
      <c r="AM88" s="32"/>
      <c r="AN88" s="30"/>
      <c r="AO88" s="31"/>
      <c r="AP88" s="32"/>
      <c r="AQ88" s="30"/>
      <c r="AR88" s="31"/>
      <c r="AS88" s="32"/>
      <c r="AT88" s="30"/>
      <c r="AU88" s="31"/>
      <c r="AV88" s="32"/>
      <c r="AW88" s="30"/>
      <c r="AX88" s="31"/>
      <c r="AY88" s="32"/>
      <c r="AZ88" s="30"/>
      <c r="BA88" s="31"/>
      <c r="BB88" s="32"/>
      <c r="BC88" s="30"/>
      <c r="BD88" s="31"/>
      <c r="BE88" s="32"/>
      <c r="BF88" s="30"/>
      <c r="BG88" s="31"/>
      <c r="BH88" s="32"/>
      <c r="BI88" s="30"/>
      <c r="BJ88" s="31"/>
      <c r="BK88" s="32"/>
      <c r="BL88" s="30"/>
      <c r="BM88" s="31"/>
      <c r="BN88" s="32"/>
      <c r="BO88" s="33"/>
      <c r="BQ88" s="77">
        <f t="shared" si="6"/>
        <v>0</v>
      </c>
    </row>
    <row r="89" spans="1:69" ht="18" customHeight="1" x14ac:dyDescent="0.15">
      <c r="A89" s="133">
        <f t="shared" si="4"/>
        <v>0</v>
      </c>
      <c r="B89" s="80"/>
      <c r="C89" s="218">
        <f t="shared" si="5"/>
        <v>79</v>
      </c>
      <c r="D89" s="33"/>
      <c r="E89" s="24"/>
      <c r="F89" s="25"/>
      <c r="G89" s="26"/>
      <c r="H89" s="27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9"/>
      <c r="AK89" s="30"/>
      <c r="AL89" s="31"/>
      <c r="AM89" s="32"/>
      <c r="AN89" s="30"/>
      <c r="AO89" s="31"/>
      <c r="AP89" s="32"/>
      <c r="AQ89" s="30"/>
      <c r="AR89" s="31"/>
      <c r="AS89" s="32"/>
      <c r="AT89" s="30"/>
      <c r="AU89" s="31"/>
      <c r="AV89" s="32"/>
      <c r="AW89" s="30"/>
      <c r="AX89" s="31"/>
      <c r="AY89" s="32"/>
      <c r="AZ89" s="30"/>
      <c r="BA89" s="31"/>
      <c r="BB89" s="32"/>
      <c r="BC89" s="30"/>
      <c r="BD89" s="31"/>
      <c r="BE89" s="32"/>
      <c r="BF89" s="30"/>
      <c r="BG89" s="31"/>
      <c r="BH89" s="32"/>
      <c r="BI89" s="30"/>
      <c r="BJ89" s="31"/>
      <c r="BK89" s="32"/>
      <c r="BL89" s="30"/>
      <c r="BM89" s="31"/>
      <c r="BN89" s="32"/>
      <c r="BO89" s="33"/>
      <c r="BQ89" s="77">
        <f t="shared" si="6"/>
        <v>0</v>
      </c>
    </row>
    <row r="90" spans="1:69" ht="18" customHeight="1" x14ac:dyDescent="0.15">
      <c r="A90" s="133">
        <f t="shared" si="4"/>
        <v>0</v>
      </c>
      <c r="B90" s="80"/>
      <c r="C90" s="218">
        <f t="shared" si="5"/>
        <v>80</v>
      </c>
      <c r="D90" s="33"/>
      <c r="E90" s="24"/>
      <c r="F90" s="25"/>
      <c r="G90" s="26"/>
      <c r="H90" s="27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9"/>
      <c r="AK90" s="30"/>
      <c r="AL90" s="31"/>
      <c r="AM90" s="32"/>
      <c r="AN90" s="30"/>
      <c r="AO90" s="31"/>
      <c r="AP90" s="32"/>
      <c r="AQ90" s="30"/>
      <c r="AR90" s="31"/>
      <c r="AS90" s="32"/>
      <c r="AT90" s="30"/>
      <c r="AU90" s="31"/>
      <c r="AV90" s="32"/>
      <c r="AW90" s="30"/>
      <c r="AX90" s="31"/>
      <c r="AY90" s="32"/>
      <c r="AZ90" s="30"/>
      <c r="BA90" s="31"/>
      <c r="BB90" s="32"/>
      <c r="BC90" s="30"/>
      <c r="BD90" s="31"/>
      <c r="BE90" s="32"/>
      <c r="BF90" s="30"/>
      <c r="BG90" s="31"/>
      <c r="BH90" s="32"/>
      <c r="BI90" s="30"/>
      <c r="BJ90" s="31"/>
      <c r="BK90" s="32"/>
      <c r="BL90" s="30"/>
      <c r="BM90" s="31"/>
      <c r="BN90" s="32"/>
      <c r="BO90" s="33"/>
      <c r="BQ90" s="77">
        <f t="shared" si="6"/>
        <v>0</v>
      </c>
    </row>
    <row r="91" spans="1:69" ht="18" customHeight="1" x14ac:dyDescent="0.15">
      <c r="A91" s="133">
        <f t="shared" si="4"/>
        <v>0</v>
      </c>
      <c r="B91" s="80"/>
      <c r="C91" s="218">
        <f t="shared" si="5"/>
        <v>81</v>
      </c>
      <c r="D91" s="33"/>
      <c r="E91" s="24"/>
      <c r="F91" s="25"/>
      <c r="G91" s="26"/>
      <c r="H91" s="27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9"/>
      <c r="AK91" s="30"/>
      <c r="AL91" s="31"/>
      <c r="AM91" s="32"/>
      <c r="AN91" s="30"/>
      <c r="AO91" s="31"/>
      <c r="AP91" s="32"/>
      <c r="AQ91" s="30"/>
      <c r="AR91" s="31"/>
      <c r="AS91" s="32"/>
      <c r="AT91" s="30"/>
      <c r="AU91" s="31"/>
      <c r="AV91" s="32"/>
      <c r="AW91" s="30"/>
      <c r="AX91" s="31"/>
      <c r="AY91" s="32"/>
      <c r="AZ91" s="30"/>
      <c r="BA91" s="31"/>
      <c r="BB91" s="32"/>
      <c r="BC91" s="30"/>
      <c r="BD91" s="31"/>
      <c r="BE91" s="32"/>
      <c r="BF91" s="30"/>
      <c r="BG91" s="31"/>
      <c r="BH91" s="32"/>
      <c r="BI91" s="30"/>
      <c r="BJ91" s="31"/>
      <c r="BK91" s="32"/>
      <c r="BL91" s="30"/>
      <c r="BM91" s="31"/>
      <c r="BN91" s="32"/>
      <c r="BO91" s="33"/>
      <c r="BQ91" s="77">
        <f t="shared" si="6"/>
        <v>0</v>
      </c>
    </row>
    <row r="92" spans="1:69" ht="18" customHeight="1" x14ac:dyDescent="0.15">
      <c r="A92" s="133">
        <f t="shared" si="4"/>
        <v>0</v>
      </c>
      <c r="B92" s="80"/>
      <c r="C92" s="218">
        <f t="shared" si="5"/>
        <v>82</v>
      </c>
      <c r="D92" s="33"/>
      <c r="E92" s="24"/>
      <c r="F92" s="25"/>
      <c r="G92" s="26"/>
      <c r="H92" s="27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9"/>
      <c r="AK92" s="30"/>
      <c r="AL92" s="31"/>
      <c r="AM92" s="32"/>
      <c r="AN92" s="30"/>
      <c r="AO92" s="31"/>
      <c r="AP92" s="32"/>
      <c r="AQ92" s="30"/>
      <c r="AR92" s="31"/>
      <c r="AS92" s="32"/>
      <c r="AT92" s="30"/>
      <c r="AU92" s="31"/>
      <c r="AV92" s="32"/>
      <c r="AW92" s="30"/>
      <c r="AX92" s="31"/>
      <c r="AY92" s="32"/>
      <c r="AZ92" s="30"/>
      <c r="BA92" s="31"/>
      <c r="BB92" s="32"/>
      <c r="BC92" s="30"/>
      <c r="BD92" s="31"/>
      <c r="BE92" s="32"/>
      <c r="BF92" s="30"/>
      <c r="BG92" s="31"/>
      <c r="BH92" s="32"/>
      <c r="BI92" s="30"/>
      <c r="BJ92" s="31"/>
      <c r="BK92" s="32"/>
      <c r="BL92" s="30"/>
      <c r="BM92" s="31"/>
      <c r="BN92" s="32"/>
      <c r="BO92" s="33"/>
      <c r="BQ92" s="77">
        <f t="shared" si="6"/>
        <v>0</v>
      </c>
    </row>
    <row r="93" spans="1:69" ht="18" customHeight="1" x14ac:dyDescent="0.15">
      <c r="A93" s="133">
        <f t="shared" si="4"/>
        <v>0</v>
      </c>
      <c r="B93" s="80"/>
      <c r="C93" s="218">
        <f t="shared" si="5"/>
        <v>83</v>
      </c>
      <c r="D93" s="33"/>
      <c r="E93" s="24"/>
      <c r="F93" s="25"/>
      <c r="G93" s="26"/>
      <c r="H93" s="27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9"/>
      <c r="AK93" s="30"/>
      <c r="AL93" s="31"/>
      <c r="AM93" s="32"/>
      <c r="AN93" s="30"/>
      <c r="AO93" s="31"/>
      <c r="AP93" s="32"/>
      <c r="AQ93" s="30"/>
      <c r="AR93" s="31"/>
      <c r="AS93" s="32"/>
      <c r="AT93" s="30"/>
      <c r="AU93" s="31"/>
      <c r="AV93" s="32"/>
      <c r="AW93" s="30"/>
      <c r="AX93" s="31"/>
      <c r="AY93" s="32"/>
      <c r="AZ93" s="30"/>
      <c r="BA93" s="31"/>
      <c r="BB93" s="32"/>
      <c r="BC93" s="30"/>
      <c r="BD93" s="31"/>
      <c r="BE93" s="32"/>
      <c r="BF93" s="30"/>
      <c r="BG93" s="31"/>
      <c r="BH93" s="32"/>
      <c r="BI93" s="30"/>
      <c r="BJ93" s="31"/>
      <c r="BK93" s="32"/>
      <c r="BL93" s="30"/>
      <c r="BM93" s="31"/>
      <c r="BN93" s="32"/>
      <c r="BO93" s="33"/>
      <c r="BQ93" s="77">
        <f t="shared" si="6"/>
        <v>0</v>
      </c>
    </row>
    <row r="94" spans="1:69" ht="18" customHeight="1" x14ac:dyDescent="0.15">
      <c r="A94" s="133">
        <f t="shared" si="4"/>
        <v>0</v>
      </c>
      <c r="B94" s="80"/>
      <c r="C94" s="218">
        <f t="shared" si="5"/>
        <v>84</v>
      </c>
      <c r="D94" s="33"/>
      <c r="E94" s="24"/>
      <c r="F94" s="25"/>
      <c r="G94" s="26"/>
      <c r="H94" s="27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9"/>
      <c r="AK94" s="30"/>
      <c r="AL94" s="31"/>
      <c r="AM94" s="32"/>
      <c r="AN94" s="30"/>
      <c r="AO94" s="31"/>
      <c r="AP94" s="32"/>
      <c r="AQ94" s="30"/>
      <c r="AR94" s="31"/>
      <c r="AS94" s="32"/>
      <c r="AT94" s="30"/>
      <c r="AU94" s="31"/>
      <c r="AV94" s="32"/>
      <c r="AW94" s="30"/>
      <c r="AX94" s="31"/>
      <c r="AY94" s="32"/>
      <c r="AZ94" s="30"/>
      <c r="BA94" s="31"/>
      <c r="BB94" s="32"/>
      <c r="BC94" s="30"/>
      <c r="BD94" s="31"/>
      <c r="BE94" s="32"/>
      <c r="BF94" s="30"/>
      <c r="BG94" s="31"/>
      <c r="BH94" s="32"/>
      <c r="BI94" s="30"/>
      <c r="BJ94" s="31"/>
      <c r="BK94" s="32"/>
      <c r="BL94" s="30"/>
      <c r="BM94" s="31"/>
      <c r="BN94" s="32"/>
      <c r="BO94" s="33"/>
      <c r="BQ94" s="77">
        <f t="shared" si="6"/>
        <v>0</v>
      </c>
    </row>
    <row r="95" spans="1:69" ht="18" customHeight="1" x14ac:dyDescent="0.15">
      <c r="A95" s="133">
        <f t="shared" si="4"/>
        <v>0</v>
      </c>
      <c r="B95" s="80"/>
      <c r="C95" s="218">
        <f t="shared" si="5"/>
        <v>85</v>
      </c>
      <c r="D95" s="33"/>
      <c r="E95" s="24"/>
      <c r="F95" s="25"/>
      <c r="G95" s="26"/>
      <c r="H95" s="27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9"/>
      <c r="AK95" s="30"/>
      <c r="AL95" s="31"/>
      <c r="AM95" s="32"/>
      <c r="AN95" s="30"/>
      <c r="AO95" s="31"/>
      <c r="AP95" s="32"/>
      <c r="AQ95" s="30"/>
      <c r="AR95" s="31"/>
      <c r="AS95" s="32"/>
      <c r="AT95" s="30"/>
      <c r="AU95" s="31"/>
      <c r="AV95" s="32"/>
      <c r="AW95" s="30"/>
      <c r="AX95" s="31"/>
      <c r="AY95" s="32"/>
      <c r="AZ95" s="30"/>
      <c r="BA95" s="31"/>
      <c r="BB95" s="32"/>
      <c r="BC95" s="30"/>
      <c r="BD95" s="31"/>
      <c r="BE95" s="32"/>
      <c r="BF95" s="30"/>
      <c r="BG95" s="31"/>
      <c r="BH95" s="32"/>
      <c r="BI95" s="30"/>
      <c r="BJ95" s="31"/>
      <c r="BK95" s="32"/>
      <c r="BL95" s="30"/>
      <c r="BM95" s="31"/>
      <c r="BN95" s="32"/>
      <c r="BO95" s="33"/>
      <c r="BQ95" s="77">
        <f t="shared" si="6"/>
        <v>0</v>
      </c>
    </row>
    <row r="96" spans="1:69" ht="18" customHeight="1" x14ac:dyDescent="0.15">
      <c r="A96" s="133">
        <f t="shared" si="4"/>
        <v>0</v>
      </c>
      <c r="B96" s="80"/>
      <c r="C96" s="218">
        <f t="shared" si="5"/>
        <v>86</v>
      </c>
      <c r="D96" s="33"/>
      <c r="E96" s="24"/>
      <c r="F96" s="25"/>
      <c r="G96" s="26"/>
      <c r="H96" s="27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9"/>
      <c r="AK96" s="30"/>
      <c r="AL96" s="31"/>
      <c r="AM96" s="32"/>
      <c r="AN96" s="30"/>
      <c r="AO96" s="31"/>
      <c r="AP96" s="32"/>
      <c r="AQ96" s="30"/>
      <c r="AR96" s="31"/>
      <c r="AS96" s="42"/>
      <c r="AT96" s="40"/>
      <c r="AU96" s="41"/>
      <c r="AV96" s="42"/>
      <c r="AW96" s="40"/>
      <c r="AX96" s="41"/>
      <c r="AY96" s="42"/>
      <c r="AZ96" s="40"/>
      <c r="BA96" s="41"/>
      <c r="BB96" s="32"/>
      <c r="BC96" s="30"/>
      <c r="BD96" s="31"/>
      <c r="BE96" s="32"/>
      <c r="BF96" s="30"/>
      <c r="BG96" s="31"/>
      <c r="BH96" s="32"/>
      <c r="BI96" s="30"/>
      <c r="BJ96" s="31"/>
      <c r="BK96" s="32"/>
      <c r="BL96" s="30"/>
      <c r="BM96" s="31"/>
      <c r="BN96" s="32"/>
      <c r="BO96" s="33"/>
      <c r="BQ96" s="77">
        <f t="shared" si="6"/>
        <v>0</v>
      </c>
    </row>
    <row r="97" spans="1:69" ht="18" customHeight="1" x14ac:dyDescent="0.15">
      <c r="A97" s="133">
        <f t="shared" si="4"/>
        <v>0</v>
      </c>
      <c r="B97" s="80"/>
      <c r="C97" s="218">
        <f t="shared" si="5"/>
        <v>87</v>
      </c>
      <c r="D97" s="33"/>
      <c r="E97" s="24"/>
      <c r="F97" s="25"/>
      <c r="G97" s="26"/>
      <c r="H97" s="27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9"/>
      <c r="AK97" s="30"/>
      <c r="AL97" s="31"/>
      <c r="AM97" s="32"/>
      <c r="AN97" s="30"/>
      <c r="AO97" s="31"/>
      <c r="AP97" s="32"/>
      <c r="AQ97" s="30"/>
      <c r="AR97" s="31"/>
      <c r="AS97" s="32"/>
      <c r="AT97" s="30"/>
      <c r="AU97" s="31"/>
      <c r="AV97" s="32"/>
      <c r="AW97" s="30"/>
      <c r="AX97" s="31"/>
      <c r="AY97" s="32"/>
      <c r="AZ97" s="30"/>
      <c r="BA97" s="31"/>
      <c r="BB97" s="32"/>
      <c r="BC97" s="30"/>
      <c r="BD97" s="31"/>
      <c r="BE97" s="32"/>
      <c r="BF97" s="43"/>
      <c r="BG97" s="31"/>
      <c r="BH97" s="32"/>
      <c r="BI97" s="30"/>
      <c r="BJ97" s="31"/>
      <c r="BK97" s="32"/>
      <c r="BL97" s="30"/>
      <c r="BM97" s="31"/>
      <c r="BN97" s="32"/>
      <c r="BO97" s="33"/>
      <c r="BQ97" s="77">
        <f t="shared" si="6"/>
        <v>0</v>
      </c>
    </row>
    <row r="98" spans="1:69" ht="18" customHeight="1" x14ac:dyDescent="0.15">
      <c r="A98" s="133">
        <f t="shared" si="4"/>
        <v>0</v>
      </c>
      <c r="B98" s="80"/>
      <c r="C98" s="218">
        <f t="shared" si="5"/>
        <v>88</v>
      </c>
      <c r="D98" s="33"/>
      <c r="E98" s="24"/>
      <c r="F98" s="25"/>
      <c r="G98" s="26"/>
      <c r="H98" s="27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9"/>
      <c r="AK98" s="30"/>
      <c r="AL98" s="31"/>
      <c r="AM98" s="32"/>
      <c r="AN98" s="30"/>
      <c r="AO98" s="31"/>
      <c r="AP98" s="32"/>
      <c r="AQ98" s="30"/>
      <c r="AR98" s="31"/>
      <c r="AS98" s="32"/>
      <c r="AT98" s="30"/>
      <c r="AU98" s="31"/>
      <c r="AV98" s="32"/>
      <c r="AW98" s="30"/>
      <c r="AX98" s="31"/>
      <c r="AY98" s="32"/>
      <c r="AZ98" s="30"/>
      <c r="BA98" s="31"/>
      <c r="BB98" s="32"/>
      <c r="BC98" s="30"/>
      <c r="BD98" s="31"/>
      <c r="BE98" s="32"/>
      <c r="BF98" s="43"/>
      <c r="BG98" s="31"/>
      <c r="BH98" s="32"/>
      <c r="BI98" s="30"/>
      <c r="BJ98" s="31"/>
      <c r="BK98" s="32"/>
      <c r="BL98" s="30"/>
      <c r="BM98" s="31"/>
      <c r="BN98" s="32"/>
      <c r="BO98" s="33"/>
      <c r="BQ98" s="77">
        <f t="shared" si="6"/>
        <v>0</v>
      </c>
    </row>
    <row r="99" spans="1:69" ht="18" customHeight="1" x14ac:dyDescent="0.15">
      <c r="A99" s="133">
        <f t="shared" si="4"/>
        <v>0</v>
      </c>
      <c r="B99" s="80"/>
      <c r="C99" s="218">
        <f t="shared" si="5"/>
        <v>89</v>
      </c>
      <c r="D99" s="33"/>
      <c r="E99" s="24"/>
      <c r="F99" s="25"/>
      <c r="G99" s="26"/>
      <c r="H99" s="27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9"/>
      <c r="AK99" s="30"/>
      <c r="AL99" s="31"/>
      <c r="AM99" s="32"/>
      <c r="AN99" s="30"/>
      <c r="AO99" s="31"/>
      <c r="AP99" s="32"/>
      <c r="AQ99" s="30"/>
      <c r="AR99" s="31"/>
      <c r="AS99" s="32"/>
      <c r="AT99" s="30"/>
      <c r="AU99" s="31"/>
      <c r="AV99" s="32"/>
      <c r="AW99" s="30"/>
      <c r="AX99" s="31"/>
      <c r="AY99" s="32"/>
      <c r="AZ99" s="30"/>
      <c r="BA99" s="31"/>
      <c r="BB99" s="32"/>
      <c r="BC99" s="30"/>
      <c r="BD99" s="31"/>
      <c r="BE99" s="32"/>
      <c r="BF99" s="43"/>
      <c r="BG99" s="31"/>
      <c r="BH99" s="32"/>
      <c r="BI99" s="30"/>
      <c r="BJ99" s="31"/>
      <c r="BK99" s="32"/>
      <c r="BL99" s="30"/>
      <c r="BM99" s="31"/>
      <c r="BN99" s="32"/>
      <c r="BO99" s="33"/>
      <c r="BQ99" s="77">
        <f t="shared" si="6"/>
        <v>0</v>
      </c>
    </row>
    <row r="100" spans="1:69" ht="18" customHeight="1" x14ac:dyDescent="0.15">
      <c r="A100" s="133">
        <f t="shared" si="4"/>
        <v>0</v>
      </c>
      <c r="B100" s="80"/>
      <c r="C100" s="218">
        <f t="shared" si="5"/>
        <v>90</v>
      </c>
      <c r="D100" s="33"/>
      <c r="E100" s="24"/>
      <c r="F100" s="25"/>
      <c r="G100" s="26"/>
      <c r="H100" s="27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9"/>
      <c r="AK100" s="30"/>
      <c r="AL100" s="31"/>
      <c r="AM100" s="32"/>
      <c r="AN100" s="30"/>
      <c r="AO100" s="31"/>
      <c r="AP100" s="32"/>
      <c r="AQ100" s="30"/>
      <c r="AR100" s="31"/>
      <c r="AS100" s="32"/>
      <c r="AT100" s="30"/>
      <c r="AU100" s="31"/>
      <c r="AV100" s="32"/>
      <c r="AW100" s="30"/>
      <c r="AX100" s="31"/>
      <c r="AY100" s="32"/>
      <c r="AZ100" s="30"/>
      <c r="BA100" s="31"/>
      <c r="BB100" s="32"/>
      <c r="BC100" s="30"/>
      <c r="BD100" s="31"/>
      <c r="BE100" s="32"/>
      <c r="BF100" s="43"/>
      <c r="BG100" s="31"/>
      <c r="BH100" s="32"/>
      <c r="BI100" s="30"/>
      <c r="BJ100" s="31"/>
      <c r="BK100" s="32"/>
      <c r="BL100" s="30"/>
      <c r="BM100" s="31"/>
      <c r="BN100" s="32"/>
      <c r="BO100" s="33"/>
      <c r="BQ100" s="77">
        <f t="shared" si="6"/>
        <v>0</v>
      </c>
    </row>
    <row r="101" spans="1:69" ht="18" customHeight="1" x14ac:dyDescent="0.15">
      <c r="A101" s="133">
        <f t="shared" si="4"/>
        <v>0</v>
      </c>
      <c r="B101" s="80"/>
      <c r="C101" s="218">
        <f t="shared" si="5"/>
        <v>91</v>
      </c>
      <c r="D101" s="33"/>
      <c r="E101" s="24"/>
      <c r="F101" s="25"/>
      <c r="G101" s="26"/>
      <c r="H101" s="27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9"/>
      <c r="AK101" s="30"/>
      <c r="AL101" s="31"/>
      <c r="AM101" s="32"/>
      <c r="AN101" s="30"/>
      <c r="AO101" s="31"/>
      <c r="AP101" s="32"/>
      <c r="AQ101" s="30"/>
      <c r="AR101" s="31"/>
      <c r="AS101" s="32"/>
      <c r="AT101" s="30"/>
      <c r="AU101" s="31"/>
      <c r="AV101" s="32"/>
      <c r="AW101" s="30"/>
      <c r="AX101" s="31"/>
      <c r="AY101" s="32"/>
      <c r="AZ101" s="30"/>
      <c r="BA101" s="31"/>
      <c r="BB101" s="32"/>
      <c r="BC101" s="30"/>
      <c r="BD101" s="31"/>
      <c r="BE101" s="32"/>
      <c r="BF101" s="43"/>
      <c r="BG101" s="31"/>
      <c r="BH101" s="32"/>
      <c r="BI101" s="30"/>
      <c r="BJ101" s="31"/>
      <c r="BK101" s="32"/>
      <c r="BL101" s="30"/>
      <c r="BM101" s="31"/>
      <c r="BN101" s="32"/>
      <c r="BO101" s="33"/>
      <c r="BQ101" s="77">
        <f t="shared" si="6"/>
        <v>0</v>
      </c>
    </row>
    <row r="102" spans="1:69" ht="18" customHeight="1" x14ac:dyDescent="0.15">
      <c r="A102" s="133">
        <f t="shared" si="4"/>
        <v>0</v>
      </c>
      <c r="B102" s="80"/>
      <c r="C102" s="218">
        <f t="shared" si="5"/>
        <v>92</v>
      </c>
      <c r="D102" s="33"/>
      <c r="E102" s="24"/>
      <c r="F102" s="25"/>
      <c r="G102" s="26"/>
      <c r="H102" s="27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9"/>
      <c r="AK102" s="30"/>
      <c r="AL102" s="31"/>
      <c r="AM102" s="32"/>
      <c r="AN102" s="30"/>
      <c r="AO102" s="31"/>
      <c r="AP102" s="32"/>
      <c r="AQ102" s="30"/>
      <c r="AR102" s="31"/>
      <c r="AS102" s="32"/>
      <c r="AT102" s="30"/>
      <c r="AU102" s="31"/>
      <c r="AV102" s="32"/>
      <c r="AW102" s="30"/>
      <c r="AX102" s="31"/>
      <c r="AY102" s="32"/>
      <c r="AZ102" s="30"/>
      <c r="BA102" s="31"/>
      <c r="BB102" s="32"/>
      <c r="BC102" s="30"/>
      <c r="BD102" s="31"/>
      <c r="BE102" s="32"/>
      <c r="BF102" s="43"/>
      <c r="BG102" s="31"/>
      <c r="BH102" s="32"/>
      <c r="BI102" s="30"/>
      <c r="BJ102" s="31"/>
      <c r="BK102" s="32"/>
      <c r="BL102" s="30"/>
      <c r="BM102" s="31"/>
      <c r="BN102" s="32"/>
      <c r="BO102" s="33"/>
      <c r="BQ102" s="77">
        <f t="shared" si="6"/>
        <v>0</v>
      </c>
    </row>
    <row r="103" spans="1:69" ht="18" customHeight="1" x14ac:dyDescent="0.15">
      <c r="A103" s="133">
        <f t="shared" si="4"/>
        <v>0</v>
      </c>
      <c r="B103" s="80"/>
      <c r="C103" s="218">
        <f t="shared" si="5"/>
        <v>93</v>
      </c>
      <c r="D103" s="33"/>
      <c r="E103" s="24"/>
      <c r="F103" s="25"/>
      <c r="G103" s="26"/>
      <c r="H103" s="27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9"/>
      <c r="AK103" s="30"/>
      <c r="AL103" s="31"/>
      <c r="AM103" s="32"/>
      <c r="AN103" s="30"/>
      <c r="AO103" s="31"/>
      <c r="AP103" s="32"/>
      <c r="AQ103" s="30"/>
      <c r="AR103" s="31"/>
      <c r="AS103" s="32"/>
      <c r="AT103" s="30"/>
      <c r="AU103" s="31"/>
      <c r="AV103" s="32"/>
      <c r="AW103" s="30"/>
      <c r="AX103" s="31"/>
      <c r="AY103" s="32"/>
      <c r="AZ103" s="30"/>
      <c r="BA103" s="31"/>
      <c r="BB103" s="32"/>
      <c r="BC103" s="30"/>
      <c r="BD103" s="31"/>
      <c r="BE103" s="32"/>
      <c r="BF103" s="43"/>
      <c r="BG103" s="31"/>
      <c r="BH103" s="32"/>
      <c r="BI103" s="30"/>
      <c r="BJ103" s="31"/>
      <c r="BK103" s="32"/>
      <c r="BL103" s="30"/>
      <c r="BM103" s="31"/>
      <c r="BN103" s="32"/>
      <c r="BO103" s="33"/>
      <c r="BQ103" s="77">
        <f t="shared" si="6"/>
        <v>0</v>
      </c>
    </row>
    <row r="104" spans="1:69" ht="18" customHeight="1" x14ac:dyDescent="0.15">
      <c r="A104" s="133">
        <f t="shared" si="4"/>
        <v>0</v>
      </c>
      <c r="B104" s="80"/>
      <c r="C104" s="218">
        <f t="shared" si="5"/>
        <v>94</v>
      </c>
      <c r="D104" s="33"/>
      <c r="E104" s="24"/>
      <c r="F104" s="25"/>
      <c r="G104" s="26"/>
      <c r="H104" s="27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9"/>
      <c r="AK104" s="30"/>
      <c r="AL104" s="31"/>
      <c r="AM104" s="32"/>
      <c r="AN104" s="30"/>
      <c r="AO104" s="31"/>
      <c r="AP104" s="32"/>
      <c r="AQ104" s="30"/>
      <c r="AR104" s="31"/>
      <c r="AS104" s="32"/>
      <c r="AT104" s="30"/>
      <c r="AU104" s="31"/>
      <c r="AV104" s="32"/>
      <c r="AW104" s="30"/>
      <c r="AX104" s="31"/>
      <c r="AY104" s="32"/>
      <c r="AZ104" s="30"/>
      <c r="BA104" s="31"/>
      <c r="BB104" s="32"/>
      <c r="BC104" s="30"/>
      <c r="BD104" s="31"/>
      <c r="BE104" s="32"/>
      <c r="BF104" s="43"/>
      <c r="BG104" s="31"/>
      <c r="BH104" s="32"/>
      <c r="BI104" s="30"/>
      <c r="BJ104" s="31"/>
      <c r="BK104" s="32"/>
      <c r="BL104" s="30"/>
      <c r="BM104" s="31"/>
      <c r="BN104" s="32"/>
      <c r="BO104" s="33"/>
      <c r="BQ104" s="77">
        <f t="shared" si="6"/>
        <v>0</v>
      </c>
    </row>
    <row r="105" spans="1:69" ht="18" customHeight="1" x14ac:dyDescent="0.15">
      <c r="A105" s="133">
        <f t="shared" si="4"/>
        <v>0</v>
      </c>
      <c r="B105" s="80"/>
      <c r="C105" s="218">
        <f t="shared" si="5"/>
        <v>95</v>
      </c>
      <c r="D105" s="33"/>
      <c r="E105" s="24"/>
      <c r="F105" s="25"/>
      <c r="G105" s="26"/>
      <c r="H105" s="27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9"/>
      <c r="AK105" s="30"/>
      <c r="AL105" s="31"/>
      <c r="AM105" s="32"/>
      <c r="AN105" s="30"/>
      <c r="AO105" s="31"/>
      <c r="AP105" s="32"/>
      <c r="AQ105" s="30"/>
      <c r="AR105" s="31"/>
      <c r="AS105" s="32"/>
      <c r="AT105" s="30"/>
      <c r="AU105" s="31"/>
      <c r="AV105" s="32"/>
      <c r="AW105" s="30"/>
      <c r="AX105" s="31"/>
      <c r="AY105" s="32"/>
      <c r="AZ105" s="30"/>
      <c r="BA105" s="31"/>
      <c r="BB105" s="32"/>
      <c r="BC105" s="30"/>
      <c r="BD105" s="31"/>
      <c r="BE105" s="32"/>
      <c r="BF105" s="43"/>
      <c r="BG105" s="31"/>
      <c r="BH105" s="32"/>
      <c r="BI105" s="30"/>
      <c r="BJ105" s="31"/>
      <c r="BK105" s="32"/>
      <c r="BL105" s="30"/>
      <c r="BM105" s="31"/>
      <c r="BN105" s="32"/>
      <c r="BO105" s="33"/>
      <c r="BQ105" s="77">
        <f t="shared" si="6"/>
        <v>0</v>
      </c>
    </row>
    <row r="106" spans="1:69" ht="18" customHeight="1" x14ac:dyDescent="0.15">
      <c r="A106" s="133">
        <f t="shared" si="4"/>
        <v>0</v>
      </c>
      <c r="B106" s="80"/>
      <c r="C106" s="218">
        <f t="shared" si="5"/>
        <v>96</v>
      </c>
      <c r="D106" s="33"/>
      <c r="E106" s="24"/>
      <c r="F106" s="25"/>
      <c r="G106" s="26"/>
      <c r="H106" s="27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9"/>
      <c r="AK106" s="30"/>
      <c r="AL106" s="31"/>
      <c r="AM106" s="32"/>
      <c r="AN106" s="30"/>
      <c r="AO106" s="31"/>
      <c r="AP106" s="32"/>
      <c r="AQ106" s="30"/>
      <c r="AR106" s="31"/>
      <c r="AS106" s="32"/>
      <c r="AT106" s="30"/>
      <c r="AU106" s="31"/>
      <c r="AV106" s="32"/>
      <c r="AW106" s="30"/>
      <c r="AX106" s="31"/>
      <c r="AY106" s="32"/>
      <c r="AZ106" s="30"/>
      <c r="BA106" s="31"/>
      <c r="BB106" s="32"/>
      <c r="BC106" s="30"/>
      <c r="BD106" s="31"/>
      <c r="BE106" s="32"/>
      <c r="BF106" s="43"/>
      <c r="BG106" s="31"/>
      <c r="BH106" s="32"/>
      <c r="BI106" s="30"/>
      <c r="BJ106" s="31"/>
      <c r="BK106" s="32"/>
      <c r="BL106" s="30"/>
      <c r="BM106" s="31"/>
      <c r="BN106" s="32"/>
      <c r="BO106" s="33"/>
      <c r="BQ106" s="77">
        <f t="shared" si="6"/>
        <v>0</v>
      </c>
    </row>
    <row r="107" spans="1:69" ht="18" customHeight="1" x14ac:dyDescent="0.15">
      <c r="A107" s="133">
        <f t="shared" si="4"/>
        <v>0</v>
      </c>
      <c r="B107" s="80"/>
      <c r="C107" s="218">
        <f t="shared" si="5"/>
        <v>97</v>
      </c>
      <c r="D107" s="33"/>
      <c r="E107" s="24"/>
      <c r="F107" s="25"/>
      <c r="G107" s="26"/>
      <c r="H107" s="27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9"/>
      <c r="AK107" s="30"/>
      <c r="AL107" s="31"/>
      <c r="AM107" s="32"/>
      <c r="AN107" s="30"/>
      <c r="AO107" s="31"/>
      <c r="AP107" s="32"/>
      <c r="AQ107" s="30"/>
      <c r="AR107" s="31"/>
      <c r="AS107" s="32"/>
      <c r="AT107" s="30"/>
      <c r="AU107" s="31"/>
      <c r="AV107" s="32"/>
      <c r="AW107" s="30"/>
      <c r="AX107" s="31"/>
      <c r="AY107" s="32"/>
      <c r="AZ107" s="30"/>
      <c r="BA107" s="31"/>
      <c r="BB107" s="32"/>
      <c r="BC107" s="30"/>
      <c r="BD107" s="31"/>
      <c r="BE107" s="32"/>
      <c r="BF107" s="43"/>
      <c r="BG107" s="31"/>
      <c r="BH107" s="32"/>
      <c r="BI107" s="30"/>
      <c r="BJ107" s="31"/>
      <c r="BK107" s="32"/>
      <c r="BL107" s="30"/>
      <c r="BM107" s="31"/>
      <c r="BN107" s="32"/>
      <c r="BO107" s="33"/>
      <c r="BQ107" s="77">
        <f t="shared" si="6"/>
        <v>0</v>
      </c>
    </row>
    <row r="108" spans="1:69" ht="18" customHeight="1" x14ac:dyDescent="0.15">
      <c r="A108" s="133">
        <f t="shared" si="4"/>
        <v>0</v>
      </c>
      <c r="B108" s="80"/>
      <c r="C108" s="218">
        <f t="shared" si="5"/>
        <v>98</v>
      </c>
      <c r="D108" s="33"/>
      <c r="E108" s="24"/>
      <c r="F108" s="25"/>
      <c r="G108" s="26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9"/>
      <c r="AK108" s="30"/>
      <c r="AL108" s="31"/>
      <c r="AM108" s="32"/>
      <c r="AN108" s="30"/>
      <c r="AO108" s="31"/>
      <c r="AP108" s="32"/>
      <c r="AQ108" s="30"/>
      <c r="AR108" s="31"/>
      <c r="AS108" s="32"/>
      <c r="AT108" s="30"/>
      <c r="AU108" s="31"/>
      <c r="AV108" s="32"/>
      <c r="AW108" s="30"/>
      <c r="AX108" s="31"/>
      <c r="AY108" s="32"/>
      <c r="AZ108" s="30"/>
      <c r="BA108" s="31"/>
      <c r="BB108" s="32"/>
      <c r="BC108" s="30"/>
      <c r="BD108" s="31"/>
      <c r="BE108" s="32"/>
      <c r="BF108" s="43"/>
      <c r="BG108" s="31"/>
      <c r="BH108" s="32"/>
      <c r="BI108" s="30"/>
      <c r="BJ108" s="31"/>
      <c r="BK108" s="32"/>
      <c r="BL108" s="30"/>
      <c r="BM108" s="31"/>
      <c r="BN108" s="32"/>
      <c r="BO108" s="33"/>
      <c r="BQ108" s="77">
        <f t="shared" si="6"/>
        <v>0</v>
      </c>
    </row>
    <row r="109" spans="1:69" ht="18" customHeight="1" x14ac:dyDescent="0.15">
      <c r="A109" s="133">
        <f t="shared" si="4"/>
        <v>0</v>
      </c>
      <c r="B109" s="80"/>
      <c r="C109" s="218">
        <f t="shared" si="5"/>
        <v>99</v>
      </c>
      <c r="D109" s="33"/>
      <c r="E109" s="24"/>
      <c r="F109" s="25"/>
      <c r="G109" s="26"/>
      <c r="H109" s="27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9"/>
      <c r="AK109" s="30"/>
      <c r="AL109" s="31"/>
      <c r="AM109" s="32"/>
      <c r="AN109" s="30"/>
      <c r="AO109" s="31"/>
      <c r="AP109" s="32"/>
      <c r="AQ109" s="30"/>
      <c r="AR109" s="31"/>
      <c r="AS109" s="32"/>
      <c r="AT109" s="30"/>
      <c r="AU109" s="31"/>
      <c r="AV109" s="32"/>
      <c r="AW109" s="30"/>
      <c r="AX109" s="31"/>
      <c r="AY109" s="32"/>
      <c r="AZ109" s="30"/>
      <c r="BA109" s="31"/>
      <c r="BB109" s="32"/>
      <c r="BC109" s="30"/>
      <c r="BD109" s="31"/>
      <c r="BE109" s="32"/>
      <c r="BF109" s="43"/>
      <c r="BG109" s="31"/>
      <c r="BH109" s="32"/>
      <c r="BI109" s="30"/>
      <c r="BJ109" s="31"/>
      <c r="BK109" s="32"/>
      <c r="BL109" s="30"/>
      <c r="BM109" s="31"/>
      <c r="BN109" s="32"/>
      <c r="BO109" s="33"/>
      <c r="BQ109" s="77">
        <f t="shared" si="6"/>
        <v>0</v>
      </c>
    </row>
    <row r="110" spans="1:69" ht="18" customHeight="1" x14ac:dyDescent="0.15">
      <c r="A110" s="133">
        <f t="shared" si="4"/>
        <v>0</v>
      </c>
      <c r="B110" s="80"/>
      <c r="C110" s="219">
        <f t="shared" si="5"/>
        <v>100</v>
      </c>
      <c r="D110" s="44"/>
      <c r="E110" s="34"/>
      <c r="F110" s="45"/>
      <c r="G110" s="46"/>
      <c r="H110" s="47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9"/>
      <c r="AK110" s="50"/>
      <c r="AL110" s="51"/>
      <c r="AM110" s="52"/>
      <c r="AN110" s="50"/>
      <c r="AO110" s="51"/>
      <c r="AP110" s="52"/>
      <c r="AQ110" s="50"/>
      <c r="AR110" s="51"/>
      <c r="AS110" s="52"/>
      <c r="AT110" s="50"/>
      <c r="AU110" s="51"/>
      <c r="AV110" s="52"/>
      <c r="AW110" s="50"/>
      <c r="AX110" s="51"/>
      <c r="AY110" s="52"/>
      <c r="AZ110" s="50"/>
      <c r="BA110" s="51"/>
      <c r="BB110" s="52"/>
      <c r="BC110" s="50"/>
      <c r="BD110" s="51"/>
      <c r="BE110" s="52"/>
      <c r="BF110" s="53"/>
      <c r="BG110" s="51"/>
      <c r="BH110" s="52"/>
      <c r="BI110" s="50"/>
      <c r="BJ110" s="51"/>
      <c r="BK110" s="52"/>
      <c r="BL110" s="50"/>
      <c r="BM110" s="51"/>
      <c r="BN110" s="52"/>
      <c r="BO110" s="44"/>
      <c r="BQ110" s="77">
        <f t="shared" si="6"/>
        <v>0</v>
      </c>
    </row>
    <row r="111" spans="1:69" x14ac:dyDescent="0.15">
      <c r="E111" s="78"/>
      <c r="F111" s="78"/>
      <c r="AM111" s="78"/>
    </row>
  </sheetData>
  <mergeCells count="47">
    <mergeCell ref="P8:P9"/>
    <mergeCell ref="C3:AP3"/>
    <mergeCell ref="C4:AP4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AB8:AB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T8:AV8"/>
    <mergeCell ref="AC8:AC9"/>
    <mergeCell ref="AD8:AD9"/>
    <mergeCell ref="AE8:AE9"/>
    <mergeCell ref="AF8:AF9"/>
    <mergeCell ref="AG8:AG9"/>
    <mergeCell ref="AH8:AH9"/>
    <mergeCell ref="AI8:AI9"/>
    <mergeCell ref="AJ8:AJ9"/>
    <mergeCell ref="AK8:AM8"/>
    <mergeCell ref="AN8:AP8"/>
    <mergeCell ref="AQ8:AS8"/>
    <mergeCell ref="BO8:BO9"/>
    <mergeCell ref="AW8:AY8"/>
    <mergeCell ref="AZ8:BB8"/>
    <mergeCell ref="BC8:BE8"/>
    <mergeCell ref="BF8:BH8"/>
    <mergeCell ref="BI8:BK8"/>
    <mergeCell ref="BL8:BN8"/>
  </mergeCells>
  <phoneticPr fontId="4"/>
  <conditionalFormatting sqref="D11:D110">
    <cfRule type="expression" dxfId="0" priority="1" stopIfTrue="1">
      <formula>AND($A11&lt;&gt;0, TRIM($D11)="")</formula>
    </cfRule>
  </conditionalFormatting>
  <dataValidations count="4">
    <dataValidation errorStyle="warning" imeMode="hiragana" allowBlank="1" showInputMessage="1" showErrorMessage="1" sqref="D11:D110 BO11:BO110" xr:uid="{9577DAF3-4763-4B96-83E6-E8B480EC6551}"/>
    <dataValidation type="date" imeMode="halfAlpha" allowBlank="1" showInputMessage="1" showErrorMessage="1" error="有効な日付を入力してください" sqref="E11:E110 BM11:BM110 BJ11:BJ110 BG11:BG110 BD11:BD110 BA11:BA110 AX11:AX110 AU11:AU110 AR11:AR110 AO11:AO110 AL11:AL110 G11:G110" xr:uid="{2752E682-6629-4819-9CEA-D12892492F85}">
      <formula1>92</formula1>
      <formula2>73415</formula2>
    </dataValidation>
    <dataValidation errorStyle="warning" imeMode="halfAlpha" allowBlank="1" showInputMessage="1" showErrorMessage="1" sqref="F11:F110 BN11:BN110 BK11:BL110 BH11:BI110 BE11:BF110 BB11:BC110 AY11:AZ110 AV11:AW110 AS11:AT110 AP11:AQ110 AM11:AN110 AK11:AK110" xr:uid="{C1033D20-7518-44AB-9375-58920BE58CA2}"/>
    <dataValidation type="whole" imeMode="halfAlpha" allowBlank="1" showInputMessage="1" showErrorMessage="1" error="有効な数字を入力してください" sqref="H11:AJ110" xr:uid="{083AE5EB-FDCE-4619-84A7-6B0FD491CF46}">
      <formula1>1</formula1>
      <formula2>4</formula2>
    </dataValidation>
  </dataValidations>
  <hyperlinks>
    <hyperlink ref="C4" r:id="rId1" xr:uid="{EE437D30-3F39-435B-A6FE-C77EA0A61816}"/>
  </hyperlinks>
  <pageMargins left="0.70866141732283472" right="0.70866141732283472" top="0.74803149606299213" bottom="0.74803149606299213" header="0.31496062992125984" footer="0.31496062992125984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9"/>
  <sheetViews>
    <sheetView zoomScaleNormal="100" workbookViewId="0"/>
  </sheetViews>
  <sheetFormatPr defaultRowHeight="13.5" x14ac:dyDescent="0.15"/>
  <cols>
    <col min="1" max="1" width="17.25" style="77" customWidth="1"/>
    <col min="2" max="16384" width="9" style="77"/>
  </cols>
  <sheetData>
    <row r="1" spans="1:1" x14ac:dyDescent="0.15">
      <c r="A1" s="77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s="77" t="str">
        <f>"@神奈川県@和歌山県@鹿児島県@"</f>
        <v>@神奈川県@和歌山県@鹿児島県@</v>
      </c>
    </row>
    <row r="3" spans="1:1" x14ac:dyDescent="0.15">
      <c r="A3" s="77" t="s">
        <v>238</v>
      </c>
    </row>
    <row r="4" spans="1:1" x14ac:dyDescent="0.15">
      <c r="A4" s="61" t="s">
        <v>239</v>
      </c>
    </row>
    <row r="5" spans="1:1" x14ac:dyDescent="0.15">
      <c r="A5" s="61"/>
    </row>
    <row r="6" spans="1:1" x14ac:dyDescent="0.15">
      <c r="A6" s="61"/>
    </row>
    <row r="7" spans="1:1" x14ac:dyDescent="0.15">
      <c r="A7" s="61"/>
    </row>
    <row r="8" spans="1:1" x14ac:dyDescent="0.15">
      <c r="A8" s="61"/>
    </row>
    <row r="9" spans="1:1" x14ac:dyDescent="0.15">
      <c r="A9" s="61"/>
    </row>
    <row r="10" spans="1:1" x14ac:dyDescent="0.15">
      <c r="A10" s="61" t="s">
        <v>41</v>
      </c>
    </row>
    <row r="11" spans="1:1" x14ac:dyDescent="0.15">
      <c r="A11" s="61" t="s">
        <v>42</v>
      </c>
    </row>
    <row r="12" spans="1:1" x14ac:dyDescent="0.15">
      <c r="A12" s="61" t="s">
        <v>43</v>
      </c>
    </row>
    <row r="13" spans="1:1" x14ac:dyDescent="0.15">
      <c r="A13" s="61" t="s">
        <v>44</v>
      </c>
    </row>
    <row r="14" spans="1:1" x14ac:dyDescent="0.15">
      <c r="A14" s="61" t="s">
        <v>45</v>
      </c>
    </row>
    <row r="15" spans="1:1" x14ac:dyDescent="0.15">
      <c r="A15" s="61" t="s">
        <v>46</v>
      </c>
    </row>
    <row r="16" spans="1:1" x14ac:dyDescent="0.15">
      <c r="A16" s="61" t="s">
        <v>47</v>
      </c>
    </row>
    <row r="17" spans="1:1" x14ac:dyDescent="0.15">
      <c r="A17" s="61" t="s">
        <v>48</v>
      </c>
    </row>
    <row r="18" spans="1:1" x14ac:dyDescent="0.15">
      <c r="A18" s="61" t="s">
        <v>49</v>
      </c>
    </row>
    <row r="19" spans="1:1" x14ac:dyDescent="0.15">
      <c r="A19" s="61" t="s">
        <v>50</v>
      </c>
    </row>
    <row r="20" spans="1:1" x14ac:dyDescent="0.15">
      <c r="A20" s="61" t="s">
        <v>51</v>
      </c>
    </row>
    <row r="21" spans="1:1" x14ac:dyDescent="0.15">
      <c r="A21" s="61" t="s">
        <v>52</v>
      </c>
    </row>
    <row r="22" spans="1:1" x14ac:dyDescent="0.15">
      <c r="A22" s="61" t="s">
        <v>53</v>
      </c>
    </row>
    <row r="23" spans="1:1" x14ac:dyDescent="0.15">
      <c r="A23" s="61" t="s">
        <v>54</v>
      </c>
    </row>
    <row r="24" spans="1:1" x14ac:dyDescent="0.15">
      <c r="A24" s="61" t="s">
        <v>55</v>
      </c>
    </row>
    <row r="25" spans="1:1" x14ac:dyDescent="0.15">
      <c r="A25" s="61" t="s">
        <v>56</v>
      </c>
    </row>
    <row r="26" spans="1:1" x14ac:dyDescent="0.15">
      <c r="A26" s="61" t="s">
        <v>57</v>
      </c>
    </row>
    <row r="27" spans="1:1" x14ac:dyDescent="0.15">
      <c r="A27" s="61" t="s">
        <v>58</v>
      </c>
    </row>
    <row r="28" spans="1:1" x14ac:dyDescent="0.15">
      <c r="A28" s="61" t="s">
        <v>59</v>
      </c>
    </row>
    <row r="29" spans="1:1" x14ac:dyDescent="0.15">
      <c r="A29" s="61" t="s">
        <v>60</v>
      </c>
    </row>
    <row r="30" spans="1:1" x14ac:dyDescent="0.15">
      <c r="A30" s="61" t="s">
        <v>61</v>
      </c>
    </row>
    <row r="31" spans="1:1" x14ac:dyDescent="0.15">
      <c r="A31" s="61" t="s">
        <v>62</v>
      </c>
    </row>
    <row r="32" spans="1:1" x14ac:dyDescent="0.15">
      <c r="A32" s="61" t="s">
        <v>63</v>
      </c>
    </row>
    <row r="33" spans="1:2" x14ac:dyDescent="0.15">
      <c r="A33" s="61" t="s">
        <v>64</v>
      </c>
    </row>
    <row r="34" spans="1:2" x14ac:dyDescent="0.15">
      <c r="A34" s="61" t="s">
        <v>65</v>
      </c>
    </row>
    <row r="35" spans="1:2" x14ac:dyDescent="0.15">
      <c r="A35" s="61" t="s">
        <v>66</v>
      </c>
    </row>
    <row r="36" spans="1:2" x14ac:dyDescent="0.15">
      <c r="A36" s="61" t="s">
        <v>67</v>
      </c>
    </row>
    <row r="37" spans="1:2" x14ac:dyDescent="0.15">
      <c r="A37" s="61" t="s">
        <v>68</v>
      </c>
    </row>
    <row r="38" spans="1:2" x14ac:dyDescent="0.15">
      <c r="A38" s="61" t="s">
        <v>69</v>
      </c>
    </row>
    <row r="39" spans="1:2" x14ac:dyDescent="0.15">
      <c r="A39" s="61" t="s">
        <v>76</v>
      </c>
    </row>
    <row r="40" spans="1:2" x14ac:dyDescent="0.15">
      <c r="A40" s="220" t="s">
        <v>178</v>
      </c>
      <c r="B40" s="77" t="s">
        <v>179</v>
      </c>
    </row>
    <row r="41" spans="1:2" x14ac:dyDescent="0.15">
      <c r="A41" s="61"/>
    </row>
    <row r="42" spans="1:2" x14ac:dyDescent="0.15">
      <c r="A42" s="61" t="s">
        <v>128</v>
      </c>
    </row>
    <row r="43" spans="1:2" x14ac:dyDescent="0.15">
      <c r="A43" s="61" t="s">
        <v>129</v>
      </c>
    </row>
    <row r="44" spans="1:2" x14ac:dyDescent="0.15">
      <c r="A44" s="61" t="s">
        <v>130</v>
      </c>
    </row>
    <row r="45" spans="1:2" x14ac:dyDescent="0.15">
      <c r="A45" s="61" t="s">
        <v>131</v>
      </c>
    </row>
    <row r="46" spans="1:2" x14ac:dyDescent="0.15">
      <c r="A46" s="61" t="s">
        <v>132</v>
      </c>
    </row>
    <row r="47" spans="1:2" x14ac:dyDescent="0.15">
      <c r="A47" s="61" t="s">
        <v>133</v>
      </c>
    </row>
    <row r="48" spans="1:2" x14ac:dyDescent="0.15">
      <c r="A48" s="61" t="s">
        <v>134</v>
      </c>
    </row>
    <row r="49" spans="1:1" x14ac:dyDescent="0.15">
      <c r="A49" s="61" t="s">
        <v>135</v>
      </c>
    </row>
    <row r="50" spans="1:1" x14ac:dyDescent="0.15">
      <c r="A50" s="61" t="s">
        <v>136</v>
      </c>
    </row>
    <row r="51" spans="1:1" x14ac:dyDescent="0.15">
      <c r="A51" s="61" t="s">
        <v>137</v>
      </c>
    </row>
    <row r="52" spans="1:1" x14ac:dyDescent="0.15">
      <c r="A52" s="61" t="s">
        <v>138</v>
      </c>
    </row>
    <row r="53" spans="1:1" x14ac:dyDescent="0.15">
      <c r="A53" s="61" t="s">
        <v>139</v>
      </c>
    </row>
    <row r="54" spans="1:1" x14ac:dyDescent="0.15">
      <c r="A54" s="61" t="s">
        <v>140</v>
      </c>
    </row>
    <row r="55" spans="1:1" x14ac:dyDescent="0.15">
      <c r="A55" s="61" t="s">
        <v>141</v>
      </c>
    </row>
    <row r="56" spans="1:1" x14ac:dyDescent="0.15">
      <c r="A56" s="61" t="s">
        <v>142</v>
      </c>
    </row>
    <row r="57" spans="1:1" x14ac:dyDescent="0.15">
      <c r="A57" s="61" t="s">
        <v>143</v>
      </c>
    </row>
    <row r="58" spans="1:1" x14ac:dyDescent="0.15">
      <c r="A58" s="61" t="s">
        <v>144</v>
      </c>
    </row>
    <row r="59" spans="1:1" x14ac:dyDescent="0.15">
      <c r="A59" s="61" t="s">
        <v>145</v>
      </c>
    </row>
    <row r="60" spans="1:1" x14ac:dyDescent="0.15">
      <c r="A60" s="61" t="s">
        <v>146</v>
      </c>
    </row>
    <row r="61" spans="1:1" x14ac:dyDescent="0.15">
      <c r="A61" s="61" t="s">
        <v>147</v>
      </c>
    </row>
    <row r="62" spans="1:1" x14ac:dyDescent="0.15">
      <c r="A62" s="61" t="s">
        <v>148</v>
      </c>
    </row>
    <row r="63" spans="1:1" x14ac:dyDescent="0.15">
      <c r="A63" s="61" t="s">
        <v>149</v>
      </c>
    </row>
    <row r="64" spans="1:1" x14ac:dyDescent="0.15">
      <c r="A64" s="61" t="s">
        <v>150</v>
      </c>
    </row>
    <row r="65" spans="1:1" x14ac:dyDescent="0.15">
      <c r="A65" s="61" t="s">
        <v>151</v>
      </c>
    </row>
    <row r="66" spans="1:1" x14ac:dyDescent="0.15">
      <c r="A66" s="61" t="s">
        <v>152</v>
      </c>
    </row>
    <row r="67" spans="1:1" x14ac:dyDescent="0.15">
      <c r="A67" s="61" t="s">
        <v>153</v>
      </c>
    </row>
    <row r="68" spans="1:1" x14ac:dyDescent="0.15">
      <c r="A68" s="61" t="s">
        <v>154</v>
      </c>
    </row>
    <row r="69" spans="1:1" x14ac:dyDescent="0.15">
      <c r="A69" s="61" t="s">
        <v>155</v>
      </c>
    </row>
    <row r="70" spans="1:1" x14ac:dyDescent="0.15">
      <c r="A70" s="61" t="s">
        <v>156</v>
      </c>
    </row>
    <row r="71" spans="1:1" x14ac:dyDescent="0.15">
      <c r="A71" s="61" t="s">
        <v>157</v>
      </c>
    </row>
    <row r="72" spans="1:1" x14ac:dyDescent="0.15">
      <c r="A72" s="61" t="s">
        <v>158</v>
      </c>
    </row>
    <row r="73" spans="1:1" x14ac:dyDescent="0.15">
      <c r="A73" s="61" t="s">
        <v>159</v>
      </c>
    </row>
    <row r="74" spans="1:1" x14ac:dyDescent="0.15">
      <c r="A74" s="61" t="s">
        <v>160</v>
      </c>
    </row>
    <row r="75" spans="1:1" x14ac:dyDescent="0.15">
      <c r="A75" s="61" t="s">
        <v>161</v>
      </c>
    </row>
    <row r="76" spans="1:1" x14ac:dyDescent="0.15">
      <c r="A76" s="61" t="s">
        <v>162</v>
      </c>
    </row>
    <row r="77" spans="1:1" x14ac:dyDescent="0.15">
      <c r="A77" s="61" t="s">
        <v>163</v>
      </c>
    </row>
    <row r="78" spans="1:1" x14ac:dyDescent="0.15">
      <c r="A78" s="61" t="s">
        <v>164</v>
      </c>
    </row>
    <row r="79" spans="1:1" x14ac:dyDescent="0.15">
      <c r="A79" s="61" t="s">
        <v>165</v>
      </c>
    </row>
    <row r="80" spans="1:1" x14ac:dyDescent="0.15">
      <c r="A80" s="61" t="s">
        <v>166</v>
      </c>
    </row>
    <row r="81" spans="1:1" x14ac:dyDescent="0.15">
      <c r="A81" s="61" t="s">
        <v>167</v>
      </c>
    </row>
    <row r="82" spans="1:1" x14ac:dyDescent="0.15">
      <c r="A82" s="61" t="s">
        <v>168</v>
      </c>
    </row>
    <row r="83" spans="1:1" x14ac:dyDescent="0.15">
      <c r="A83" s="61" t="s">
        <v>169</v>
      </c>
    </row>
    <row r="84" spans="1:1" x14ac:dyDescent="0.15">
      <c r="A84" s="61" t="s">
        <v>170</v>
      </c>
    </row>
    <row r="85" spans="1:1" x14ac:dyDescent="0.15">
      <c r="A85" s="61" t="s">
        <v>171</v>
      </c>
    </row>
    <row r="86" spans="1:1" x14ac:dyDescent="0.15">
      <c r="A86" s="61" t="s">
        <v>172</v>
      </c>
    </row>
    <row r="87" spans="1:1" x14ac:dyDescent="0.15">
      <c r="A87" s="61" t="s">
        <v>173</v>
      </c>
    </row>
    <row r="88" spans="1:1" x14ac:dyDescent="0.15">
      <c r="A88" s="61" t="s">
        <v>174</v>
      </c>
    </row>
    <row r="89" spans="1:1" x14ac:dyDescent="0.15">
      <c r="A89" s="61" t="s">
        <v>175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入力シート</vt:lpstr>
      <vt:lpstr>職員情報入力シート</vt:lpstr>
      <vt:lpstr>settings</vt:lpstr>
      <vt:lpstr>職員情報入力シート!Print_Titles</vt:lpstr>
      <vt:lpstr>入力シート!Print_Titles</vt:lpstr>
      <vt:lpstr>希望</vt:lpstr>
      <vt:lpstr>許可コード</vt:lpstr>
      <vt:lpstr>建設工種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2022-11-01T08:11:09Z</cp:lastPrinted>
  <dcterms:created xsi:type="dcterms:W3CDTF">2018-07-20T07:50:20Z</dcterms:created>
  <dcterms:modified xsi:type="dcterms:W3CDTF">2024-11-25T07:19:16Z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304f3b66-a97b-4457-84fa-07845374d0c6</vt:lpwstr>
  </property>
</Properties>
</file>