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profile16\redirect\t-shinotsuka\Desktop\"/>
    </mc:Choice>
  </mc:AlternateContent>
  <xr:revisionPtr revIDLastSave="0" documentId="13_ncr:1_{0287E32B-6DA4-42D0-9CBA-1300897AF943}"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W35" i="10"/>
  <c r="AM35" i="10"/>
  <c r="BW34" i="10"/>
  <c r="CO34" i="10" s="1"/>
  <c r="CO35" i="10" s="1"/>
  <c r="AM34" i="10"/>
  <c r="C34" i="10"/>
  <c r="C35" i="10" s="1"/>
  <c r="U34" i="10" l="1"/>
  <c r="U35" i="10" s="1"/>
  <c r="U36"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<sst xmlns="http://schemas.openxmlformats.org/spreadsheetml/2006/main" count="1145" uniqueCount="571">
  <si>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</si>
  <si>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</si>
  <si>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</si>
  <si>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</si>
  <si>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</si>
  <si>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</si>
  <si>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</si>
  <si>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</si>
  <si>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</si>
  <si>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</si>
  <si>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</si>
  <si>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</si>
  <si>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</si>
  <si>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</si>
  <si>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</si>
  <si>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</si>
  <si>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</si>
  <si>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</si>
  <si>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</si>
  <si>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</si>
  <si>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</si>
  <si>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</si>
  <si>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</si>
  <si>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</si>
  <si>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</si>
  <si>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</si>
  <si>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</si>
  <si>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</si>
  <si>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</si>
  <si>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</si>
  <si>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</si>
  <si>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</si>
  <si>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</si>
  <si>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</si>
  <si>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</si>
  <si>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</si>
  <si>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</si>
  <si>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</si>
  <si>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</si>
  <si>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</si>
  <si>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</si>
  <si>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</si>
  <si>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</si>
  <si>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</si>
  <si>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</si>
  <si>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</si>
  <si>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</si>
  <si>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</si>
  <si>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</si>
  <si>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</si>
  <si>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</si>
  <si>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</si>
  <si>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</si>
  <si>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</si>
  <si>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</si>
  <si>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</si>
  <si>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</si>
  <si>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</si>
  <si>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</si>
  <si>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</si>
  <si>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</si>
  <si>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</si>
  <si>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</si>
  <si>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</si>
  <si>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</si>
  <si>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</si>
  <si>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</si>
  <si>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</si>
  <si>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</si>
  <si>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</si>
  <si>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</si>
  <si>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</si>
  <si>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</si>
  <si>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</si>
  <si>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</si>
  <si>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</si>
  <si>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</si>
  <si>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</si>
  <si>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</si>
  <si>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</si>
  <si>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</si>
  <si>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</si>
  <si>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</si>
  <si>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</si>
  <si>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</si>
  <si>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</si>
  <si>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</si>
  <si>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</si>
  <si>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</si>
  <si>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</si>
  <si>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</si>
  <si>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</si>
  <si>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</si>
  <si>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</si>
  <si>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</si>
  <si>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</si>
  <si>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</si>
  <si>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</si>
  <si>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</si>
  <si>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</si>
  <si>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</si>
  <si>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</si>
  <si>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</si>
  <si>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</si>
  <si>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</si>
  <si>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</si>
  <si>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</si>
  <si>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</si>
  <si>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</si>
  <si>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</si>
  <si>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</si>
  <si>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</si>
  <si>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</si>
  <si>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</si>
  <si>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</si>
  <si>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</si>
  <si>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</si>
  <si>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</si>
  <si>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</si>
  <si>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</si>
  <si>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</si>
  <si>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</si>
  <si>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</si>
  <si>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</si>
  <si>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</si>
  <si>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</si>
  <si>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</si>
  <si>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</si>
  <si>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</si>
  <si>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</si>
  <si>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</si>
  <si>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</si>
  <si>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</si>
  <si>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</si>
  <si>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</si>
  <si>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</si>
  <si>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</si>
  <si>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</si>
  <si>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</si>
  <si>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</si>
  <si>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</si>
  <si>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</si>
  <si>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</si>
  <si>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</si>
  <si>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</si>
  <si>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</si>
  <si>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</si>
  <si>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</si>
  <si>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</si>
  <si>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</si>
  <si>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</si>
  <si>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</si>
  <si>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</si>
  <si>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</si>
  <si>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</si>
  <si>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</si>
  <si>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</si>
  <si>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</si>
  <si>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</si>
  <si>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</si>
  <si>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</si>
  <si>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</si>
  <si>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</si>
  <si>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</si>
  <si>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</si>
  <si>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</si>
  <si>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</si>
  <si>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</si>
  <si>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</si>
  <si>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</si>
  <si>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</si>
  <si>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</si>
  <si>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</si>
  <si>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</si>
  <si>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</si>
  <si>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</si>
  <si>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</si>
  <si>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</si>
  <si>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</si>
  <si>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</si>
  <si>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</si>
  <si>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</si>
  <si>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</si>
  <si>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</si>
  <si>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</si>
  <si>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</si>
  <si>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</si>
  <si>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</si>
  <si>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</si>
  <si>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</si>
  <si>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</si>
  <si>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</si>
  <si>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</si>
  <si>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</si>
  <si>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</si>
  <si>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</si>
  <si>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</si>
  <si>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</si>
  <si>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</si>
  <si>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</si>
  <si>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</si>
  <si>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</si>
  <si>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</si>
  <si>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熊本県美里町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</si>
  <si>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</si>
  <si>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</si>
  <si>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</si>
  <si>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</si>
  <si>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</si>
  <si>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</si>
  <si>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</si>
  <si>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</si>
  <si>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</si>
  <si>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</si>
  <si>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</si>
  <si>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</si>
  <si>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</si>
  <si>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</si>
  <si>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</si>
  <si>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</si>
  <si>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</si>
  <si>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</si>
  <si>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</si>
  <si>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</si>
  <si>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</si>
  <si>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</si>
  <si>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</si>
  <si>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</si>
  <si>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</si>
  <si>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</si>
  <si>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</si>
  <si>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</si>
  <si>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</si>
  <si>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</si>
  <si>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</si>
  <si>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</si>
  <si>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</si>
  <si>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</si>
  <si>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</si>
  <si>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</si>
  <si>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</si>
  <si>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</si>
  <si>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</si>
  <si>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</si>
  <si>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</si>
  <si>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</si>
  <si>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</si>
  <si>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</si>
  <si>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</si>
  <si>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</si>
  <si>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</si>
  <si>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</si>
  <si>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</si>
  <si>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</si>
  <si>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</si>
  <si>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</si>
  <si>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</si>
  <si>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</si>
  <si>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</si>
  <si>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</si>
  <si>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</si>
  <si>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</si>
  <si>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</si>
  <si>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</si>
  <si>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</si>
  <si>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</si>
  <si>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</si>
  <si>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</si>
  <si>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</si>
  <si>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</si>
  <si>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</si>
  <si>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</si>
  <si>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</si>
  <si>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</si>
  <si>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</si>
  <si>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</si>
  <si>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</si>
  <si>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</si>
  <si>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</si>
  <si>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</si>
  <si>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</si>
  <si>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</si>
  <si>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</si>
  <si>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</si>
  <si>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</si>
  <si>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</si>
  <si>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</si>
  <si>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</si>
  <si>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</si>
  <si>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</si>
  <si>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</si>
  <si>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</si>
  <si>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</si>
  <si>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</si>
  <si>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</si>
  <si>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</si>
  <si>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</si>
  <si>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</si>
  <si>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</si>
  <si>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</si>
  <si>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</si>
  <si>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</si>
  <si>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</si>
  <si>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</si>
  <si>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</si>
  <si>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</si>
  <si>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</si>
  <si>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</si>
  <si>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</si>
  <si>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</si>
  <si>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</si>
  <si>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</si>
  <si>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</si>
  <si>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</si>
  <si>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</si>
  <si>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</si>
  <si>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</si>
  <si>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</si>
  <si>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</si>
  <si>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</si>
  <si>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</si>
  <si>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</si>
  <si>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</si>
  <si>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</si>
  <si>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</si>
  <si>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</si>
  <si>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</si>
  <si>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</si>
  <si>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</si>
  <si>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</si>
  <si>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</si>
  <si>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</si>
  <si>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</si>
  <si>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</si>
  <si>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</si>
  <si>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</si>
  <si>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</si>
  <si>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</si>
  <si>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</si>
  <si>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</si>
  <si>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</si>
  <si>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</si>
  <si>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</si>
  <si>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</si>
  <si>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</si>
  <si>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</si>
  <si>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</si>
  <si>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</si>
  <si>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</si>
  <si>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</si>
  <si>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</si>
  <si>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</si>
  <si>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</si>
  <si>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</si>
  <si>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熊本県美里町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</si>
  <si>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</si>
  <si>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</si>
  <si>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</si>
  <si>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</si>
  <si>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</si>
  <si>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</si>
  <si>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</si>
  <si>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</si>
  <si>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</si>
  <si>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</si>
  <si>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</si>
  <si>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</si>
  <si>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</si>
  <si>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</si>
  <si>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</si>
  <si>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</si>
  <si>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</si>
  <si>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</si>
  <si>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</si>
  <si>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</si>
  <si>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</si>
  <si>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</si>
  <si>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</si>
  <si>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</si>
  <si>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</si>
  <si>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</si>
  <si>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</si>
  <si>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</si>
  <si>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</si>
  <si>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</si>
  <si>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</si>
  <si>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</si>
  <si>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</si>
  <si>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</si>
  <si>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</si>
  <si>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</si>
  <si>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</si>
  <si>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</si>
  <si>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</si>
  <si>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生活排水特別会計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</si>
  <si>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</si>
  <si>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</si>
  <si>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</si>
  <si>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</si>
  <si>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</si>
  <si>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</si>
  <si>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</si>
  <si>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</si>
  <si>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</si>
  <si>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</si>
  <si>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</si>
  <si>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</si>
  <si>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</si>
  <si>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</si>
  <si>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</si>
  <si>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</si>
  <si>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</si>
  <si>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</si>
  <si>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</si>
  <si>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</si>
  <si>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</si>
  <si>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</si>
  <si>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</si>
  <si>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</si>
  <si>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</si>
  <si>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</si>
  <si>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</si>
  <si>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</si>
  <si>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</si>
  <si>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</si>
  <si>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</si>
  <si>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</si>
  <si>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</si>
  <si>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</si>
  <si>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</si>
  <si>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</si>
  <si>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</si>
  <si>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</si>
  <si>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</si>
  <si>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</si>
  <si>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</si>
  <si>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</si>
  <si>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</si>
  <si>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</si>
  <si>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</si>
  <si>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</si>
  <si>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</si>
  <si>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</si>
  <si>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</si>
  <si>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</si>
  <si>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</si>
  <si>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</si>
  <si>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</si>
  <si>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</si>
  <si>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</si>
  <si>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</si>
  <si>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</si>
  <si>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</si>
  <si>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</si>
  <si>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</si>
  <si>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</si>
  <si>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</si>
  <si>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</si>
  <si>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</si>
  <si>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</si>
  <si>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</si>
  <si>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</si>
  <si>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</si>
  <si>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</si>
  <si>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</si>
  <si>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</si>
  <si>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</si>
  <si>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</si>
  <si>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</si>
  <si>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</si>
  <si>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</si>
  <si>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</si>
  <si>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</si>
  <si>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</si>
  <si>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</si>
  <si>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</si>
  <si>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</si>
  <si>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</si>
  <si>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</si>
  <si>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</si>
  <si>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</si>
  <si>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</si>
  <si>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</si>
  <si>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</si>
  <si>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</si>
  <si>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</si>
  <si>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</si>
  <si>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</si>
  <si>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</si>
  <si>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</si>
  <si>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</si>
  <si>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</si>
  <si>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</si>
  <si>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</si>
  <si>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</si>
  <si>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</si>
  <si>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</si>
  <si>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</si>
  <si>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</si>
  <si>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</si>
  <si>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</si>
  <si>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</si>
  <si>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</si>
  <si>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</si>
  <si>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</si>
  <si>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</si>
  <si>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</si>
  <si>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</si>
  <si>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</si>
  <si>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</si>
  <si>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</si>
  <si>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</si>
  <si>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</si>
  <si>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</si>
  <si>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</si>
  <si>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</si>
  <si>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</si>
  <si>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</si>
  <si>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</si>
  <si>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</si>
  <si>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</si>
  <si>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</si>
  <si>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</si>
  <si>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</si>
  <si>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</si>
  <si>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</si>
  <si>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</si>
  <si>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</si>
  <si>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</si>
  <si>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</si>
  <si>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6.31</t>
  </si>
  <si>
    <t>▲ 2.44</t>
  </si>
  <si>
    <t>一般会計</t>
  </si>
  <si>
    <t>介護保険特別会計</t>
  </si>
  <si>
    <t>簡易水道事業特別会計</t>
  </si>
  <si>
    <t>国民健康保険特別会計</t>
  </si>
  <si>
    <t>生活排水特別会計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</si>
  <si>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</si>
  <si>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</si>
  <si>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</si>
  <si>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</si>
  <si>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</si>
  <si>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</si>
  <si>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</si>
  <si>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</si>
  <si>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</si>
  <si>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</si>
  <si>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有限会社　石段の郷中央</t>
    <rPh sb="0" eb="4">
      <t>ユウゲンガイシャ</t>
    </rPh>
    <rPh sb="5" eb="7">
      <t>イシダン</t>
    </rPh>
    <rPh sb="8" eb="9">
      <t>サト</t>
    </rPh>
    <rPh sb="9" eb="11">
      <t>チュウオウ</t>
    </rPh>
    <phoneticPr fontId="2"/>
  </si>
  <si>
    <t>株式会社　美里まちづくり公社</t>
    <rPh sb="0" eb="4">
      <t>カブシキガイシャ</t>
    </rPh>
    <rPh sb="5" eb="7">
      <t>ミサト</t>
    </rPh>
    <rPh sb="12" eb="14">
      <t>コウシャ</t>
    </rPh>
    <phoneticPr fontId="2"/>
  </si>
  <si>
    <t>地域振興基金</t>
    <rPh sb="0" eb="6">
      <t>チイキシンコウキキン</t>
    </rPh>
    <phoneticPr fontId="5"/>
  </si>
  <si>
    <t>水道事業基金</t>
    <rPh sb="0" eb="4">
      <t>スイドウジギョウ</t>
    </rPh>
    <rPh sb="4" eb="6">
      <t>キキン</t>
    </rPh>
    <phoneticPr fontId="2"/>
  </si>
  <si>
    <t>公共施設整備基金</t>
    <rPh sb="0" eb="4">
      <t>コウキョウシセツ</t>
    </rPh>
    <rPh sb="4" eb="6">
      <t>セイビ</t>
    </rPh>
    <rPh sb="6" eb="8">
      <t>キキン</t>
    </rPh>
    <phoneticPr fontId="2"/>
  </si>
  <si>
    <t>ふるさと応援基金</t>
    <rPh sb="4" eb="6">
      <t>オウエン</t>
    </rPh>
    <rPh sb="6" eb="8">
      <t>キキン</t>
    </rPh>
    <phoneticPr fontId="2"/>
  </si>
  <si>
    <t>地域福祉基金</t>
    <rPh sb="0" eb="4">
      <t>チイキフクシ</t>
    </rPh>
    <rPh sb="4" eb="6">
      <t>キキン</t>
    </rPh>
    <phoneticPr fontId="2"/>
  </si>
  <si>
    <t>熊本県市町村総合事務組合</t>
    <rPh sb="0" eb="3">
      <t>クマモトケン</t>
    </rPh>
    <rPh sb="3" eb="6">
      <t>シチョウソン</t>
    </rPh>
    <rPh sb="6" eb="8">
      <t>ソウゴウ</t>
    </rPh>
    <rPh sb="8" eb="12">
      <t>ジムクミアイ</t>
    </rPh>
    <phoneticPr fontId="2"/>
  </si>
  <si>
    <t>宇城広域連合（一般会計）</t>
    <rPh sb="0" eb="4">
      <t>ウキコウイキ</t>
    </rPh>
    <rPh sb="4" eb="6">
      <t>レンゴウ</t>
    </rPh>
    <rPh sb="7" eb="11">
      <t>イッパンカイケイ</t>
    </rPh>
    <phoneticPr fontId="2"/>
  </si>
  <si>
    <t>宇城広域連合（ふるさと市町村圏基金特別会計）</t>
    <rPh sb="0" eb="4">
      <t>ウキコウイキ</t>
    </rPh>
    <rPh sb="4" eb="6">
      <t>レンゴウ</t>
    </rPh>
    <rPh sb="11" eb="14">
      <t>シチョウソン</t>
    </rPh>
    <rPh sb="14" eb="15">
      <t>ケン</t>
    </rPh>
    <rPh sb="15" eb="17">
      <t>キキン</t>
    </rPh>
    <rPh sb="17" eb="21">
      <t>トクベツカイケイ</t>
    </rPh>
    <phoneticPr fontId="2"/>
  </si>
  <si>
    <t>-</t>
    <phoneticPr fontId="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</si>
  <si>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2"/>
  </si>
  <si>
    <t>熊本県後期高齢者医療広域連合（後期高齢者医療特別会計）</t>
    <rPh sb="0" eb="3">
      <t>クマモトケン</t>
    </rPh>
    <rPh sb="3" eb="14">
      <t>コウキコウレイシャイリョウコウイキレンゴウ</t>
    </rPh>
    <rPh sb="15" eb="17">
      <t>コウキ</t>
    </rPh>
    <rPh sb="17" eb="20">
      <t>コウレイシャ</t>
    </rPh>
    <rPh sb="20" eb="22">
      <t>イリョウ</t>
    </rPh>
    <rPh sb="22" eb="24">
      <t>トクベツ</t>
    </rPh>
    <rPh sb="24" eb="26">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</si>
  <si>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</si>
  <si>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</si>
  <si>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30年度以降は、将来負担比率は発生しておらず、類似団体内平均値を大きく下回っている。これは、充当可能財源等の基準財政需要額算入分が有利となる辺地債・過疎債・旧合併特例債を活用していること、宇城広域連合実施の大型工事に係る負担金に対応するために造成していることなどが要因と考える。有形固定資産減価償却率は、類似団体内平均値と近似値にあるが、【公営住宅】【福祉施設】等については償却率が高いため、今後、更新・改築・改修等が進めば将来負担比率が上昇することが見込まれる。今後は「美里町公共施設マネジメント計画」に基づいた管理を行うことで、財政負担の平準化及び適正化を図る必要がある。</t>
    <rPh sb="0" eb="2">
      <t>ヘイセイ</t>
    </rPh>
    <rPh sb="4" eb="6">
      <t>ネンド</t>
    </rPh>
    <rPh sb="6" eb="8">
      <t>イコウ</t>
    </rPh>
    <rPh sb="10" eb="12">
      <t>ショウライ</t>
    </rPh>
    <rPh sb="12" eb="14">
      <t>フタン</t>
    </rPh>
    <rPh sb="14" eb="16">
      <t>ヒリツ</t>
    </rPh>
    <rPh sb="17" eb="19">
      <t>ハッセイ</t>
    </rPh>
    <rPh sb="25" eb="29">
      <t>ルイジダンタイ</t>
    </rPh>
    <rPh sb="29" eb="30">
      <t>ナイ</t>
    </rPh>
    <rPh sb="30" eb="32">
      <t>ヘイキン</t>
    </rPh>
    <rPh sb="32" eb="33">
      <t>チ</t>
    </rPh>
    <rPh sb="34" eb="35">
      <t>オオ</t>
    </rPh>
    <rPh sb="37" eb="39">
      <t>シタマワ</t>
    </rPh>
    <rPh sb="48" eb="50">
      <t>ジュウトウ</t>
    </rPh>
    <rPh sb="50" eb="52">
      <t>カノウ</t>
    </rPh>
    <rPh sb="52" eb="54">
      <t>ザイゲン</t>
    </rPh>
    <rPh sb="54" eb="55">
      <t>トウ</t>
    </rPh>
    <rPh sb="56" eb="58">
      <t>キジュン</t>
    </rPh>
    <rPh sb="58" eb="60">
      <t>ザイセイ</t>
    </rPh>
    <rPh sb="60" eb="62">
      <t>ジュヨウ</t>
    </rPh>
    <rPh sb="62" eb="63">
      <t>ガク</t>
    </rPh>
    <rPh sb="63" eb="65">
      <t>サンニュウ</t>
    </rPh>
    <rPh sb="65" eb="66">
      <t>ブン</t>
    </rPh>
    <rPh sb="67" eb="69">
      <t>ユウリ</t>
    </rPh>
    <rPh sb="72" eb="74">
      <t>ヘンチ</t>
    </rPh>
    <rPh sb="74" eb="75">
      <t>サイ</t>
    </rPh>
    <rPh sb="76" eb="78">
      <t>カソ</t>
    </rPh>
    <rPh sb="78" eb="79">
      <t>サイ</t>
    </rPh>
    <rPh sb="80" eb="81">
      <t>キュウ</t>
    </rPh>
    <rPh sb="81" eb="83">
      <t>ガッペイ</t>
    </rPh>
    <rPh sb="83" eb="85">
      <t>トクレイ</t>
    </rPh>
    <rPh sb="85" eb="86">
      <t>サイ</t>
    </rPh>
    <rPh sb="87" eb="89">
      <t>カツヨウ</t>
    </rPh>
    <rPh sb="96" eb="98">
      <t>ウキ</t>
    </rPh>
    <rPh sb="98" eb="100">
      <t>コウイキ</t>
    </rPh>
    <rPh sb="100" eb="102">
      <t>レンゴウ</t>
    </rPh>
    <rPh sb="102" eb="104">
      <t>ジッシ</t>
    </rPh>
    <rPh sb="105" eb="107">
      <t>オオガタ</t>
    </rPh>
    <rPh sb="107" eb="109">
      <t>コウジ</t>
    </rPh>
    <rPh sb="110" eb="111">
      <t>カカ</t>
    </rPh>
    <rPh sb="112" eb="115">
      <t>フタンキン</t>
    </rPh>
    <rPh sb="116" eb="118">
      <t>タイオウ</t>
    </rPh>
    <rPh sb="123" eb="125">
      <t>ゾウセイ</t>
    </rPh>
    <rPh sb="134" eb="136">
      <t>ヨウイン</t>
    </rPh>
    <rPh sb="137" eb="138">
      <t>カンガ</t>
    </rPh>
    <rPh sb="141" eb="143">
      <t>ユウケイ</t>
    </rPh>
    <rPh sb="143" eb="145">
      <t>コテイ</t>
    </rPh>
    <rPh sb="145" eb="147">
      <t>シサン</t>
    </rPh>
    <rPh sb="147" eb="149">
      <t>ゲンカ</t>
    </rPh>
    <rPh sb="149" eb="151">
      <t>ショウキャク</t>
    </rPh>
    <rPh sb="151" eb="152">
      <t>リツ</t>
    </rPh>
    <rPh sb="154" eb="156">
      <t>ルイジ</t>
    </rPh>
    <rPh sb="156" eb="158">
      <t>ダンタイ</t>
    </rPh>
    <rPh sb="158" eb="159">
      <t>ナイ</t>
    </rPh>
    <rPh sb="159" eb="161">
      <t>ヘイキン</t>
    </rPh>
    <rPh sb="161" eb="162">
      <t>チ</t>
    </rPh>
    <rPh sb="163" eb="166">
      <t>キンジチ</t>
    </rPh>
    <rPh sb="172" eb="174">
      <t>コウエイ</t>
    </rPh>
    <rPh sb="174" eb="176">
      <t>ジュウタク</t>
    </rPh>
    <rPh sb="178" eb="180">
      <t>フクシ</t>
    </rPh>
    <rPh sb="180" eb="182">
      <t>シセツ</t>
    </rPh>
    <rPh sb="183" eb="184">
      <t>トウ</t>
    </rPh>
    <rPh sb="189" eb="192">
      <t>ショウキャクリツ</t>
    </rPh>
    <rPh sb="193" eb="194">
      <t>タカ</t>
    </rPh>
    <rPh sb="198" eb="200">
      <t>コンゴ</t>
    </rPh>
    <rPh sb="201" eb="203">
      <t>コウシン</t>
    </rPh>
    <rPh sb="204" eb="206">
      <t>カイチク</t>
    </rPh>
    <rPh sb="207" eb="209">
      <t>カイシュウ</t>
    </rPh>
    <rPh sb="209" eb="210">
      <t>トウ</t>
    </rPh>
    <rPh sb="211" eb="212">
      <t>スス</t>
    </rPh>
    <rPh sb="214" eb="216">
      <t>ショウライ</t>
    </rPh>
    <rPh sb="216" eb="218">
      <t>フタン</t>
    </rPh>
    <rPh sb="218" eb="220">
      <t>ヒリツ</t>
    </rPh>
    <rPh sb="221" eb="223">
      <t>ジョウショウ</t>
    </rPh>
    <rPh sb="228" eb="230">
      <t>ミコ</t>
    </rPh>
    <rPh sb="234" eb="236">
      <t>コンゴ</t>
    </rPh>
    <rPh sb="238" eb="241">
      <t>ミサトマチ</t>
    </rPh>
    <rPh sb="241" eb="245">
      <t>コウキョウシセツ</t>
    </rPh>
    <rPh sb="251" eb="253">
      <t>ケイカク</t>
    </rPh>
    <rPh sb="255" eb="256">
      <t>モト</t>
    </rPh>
    <rPh sb="259" eb="261">
      <t>カンリ</t>
    </rPh>
    <rPh sb="262" eb="263">
      <t>オコナ</t>
    </rPh>
    <rPh sb="268" eb="270">
      <t>ザイセイ</t>
    </rPh>
    <rPh sb="270" eb="272">
      <t>フタン</t>
    </rPh>
    <rPh sb="273" eb="276">
      <t>ヘイジュンカ</t>
    </rPh>
    <rPh sb="276" eb="277">
      <t>オヨ</t>
    </rPh>
    <rPh sb="278" eb="281">
      <t>テキセイカ</t>
    </rPh>
    <rPh sb="282" eb="283">
      <t>ハカ</t>
    </rPh>
    <rPh sb="284" eb="286">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</si>
  <si>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</si>
  <si>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</si>
  <si>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</si>
  <si>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</si>
  <si>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</si>
  <si>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</si>
  <si>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30年度以降は、将来負担比率は発生しておらず、類似団体内平均値を大きく下回っている。実質公債費比率については、前年度から1.4％高い値となっている。類似団体内平均値よりも0.3％下回ってはいるが、近似値となっている。将来負担比率は、引き続き交付税算入公債費等に有利な地方債の活用を図ることで上昇を防ぐこととしているが、「簡易水道事業」の拡張工事が令和５年度より本格的に始まり、水道事業基金や財政調整基金の減少等により、今後は上昇することが懸念される。同じく、実質公債費比率についても、「簡易水道事業」等の財源として起債額が上昇することで、中長期的に避けられないと見込まれる。</t>
    <rPh sb="0" eb="2">
      <t>ヘイセイ</t>
    </rPh>
    <rPh sb="4" eb="6">
      <t>ネンド</t>
    </rPh>
    <rPh sb="6" eb="8">
      <t>イコウ</t>
    </rPh>
    <rPh sb="10" eb="12">
      <t>ショウライ</t>
    </rPh>
    <rPh sb="12" eb="14">
      <t>フタン</t>
    </rPh>
    <rPh sb="14" eb="16">
      <t>ヒリツ</t>
    </rPh>
    <rPh sb="17" eb="19">
      <t>ハッセイ</t>
    </rPh>
    <rPh sb="25" eb="33">
      <t>ルイジダンタイナイヘイキンチ</t>
    </rPh>
    <rPh sb="34" eb="35">
      <t>オオ</t>
    </rPh>
    <rPh sb="37" eb="39">
      <t>シタマワ</t>
    </rPh>
    <rPh sb="44" eb="51">
      <t>ジッシツコウサイヒヒリツ</t>
    </rPh>
    <rPh sb="57" eb="60">
      <t>ゼンネンド</t>
    </rPh>
    <rPh sb="66" eb="67">
      <t>タカ</t>
    </rPh>
    <rPh sb="68" eb="69">
      <t>アタイ</t>
    </rPh>
    <rPh sb="76" eb="84">
      <t>ルイジダンタイナイヘイキンチ</t>
    </rPh>
    <rPh sb="91" eb="93">
      <t>シタマワ</t>
    </rPh>
    <rPh sb="100" eb="103">
      <t>キンジチ</t>
    </rPh>
    <rPh sb="110" eb="116">
      <t>ショウライフタンヒリツ</t>
    </rPh>
    <rPh sb="118" eb="119">
      <t>ヒ</t>
    </rPh>
    <rPh sb="120" eb="121">
      <t>ツヅ</t>
    </rPh>
    <rPh sb="122" eb="125">
      <t>コウフゼイ</t>
    </rPh>
    <rPh sb="125" eb="127">
      <t>サンニュウ</t>
    </rPh>
    <rPh sb="127" eb="130">
      <t>コウサイヒ</t>
    </rPh>
    <rPh sb="130" eb="131">
      <t>トウ</t>
    </rPh>
    <rPh sb="132" eb="134">
      <t>ユウリ</t>
    </rPh>
    <rPh sb="135" eb="138">
      <t>チホウサイ</t>
    </rPh>
    <rPh sb="139" eb="141">
      <t>カツヨウ</t>
    </rPh>
    <rPh sb="142" eb="143">
      <t>ハカ</t>
    </rPh>
    <rPh sb="147" eb="149">
      <t>ジョウショウ</t>
    </rPh>
    <rPh sb="150" eb="151">
      <t>フセ</t>
    </rPh>
    <rPh sb="162" eb="168">
      <t>カンイスイドウジギョウ</t>
    </rPh>
    <rPh sb="170" eb="172">
      <t>カクチョウ</t>
    </rPh>
    <rPh sb="172" eb="174">
      <t>コウジ</t>
    </rPh>
    <rPh sb="175" eb="177">
      <t>レイワ</t>
    </rPh>
    <rPh sb="178" eb="180">
      <t>ネンド</t>
    </rPh>
    <rPh sb="182" eb="185">
      <t>ホンカクテキ</t>
    </rPh>
    <rPh sb="186" eb="187">
      <t>ハジ</t>
    </rPh>
    <rPh sb="190" eb="192">
      <t>スイドウ</t>
    </rPh>
    <rPh sb="192" eb="194">
      <t>ジギョウ</t>
    </rPh>
    <rPh sb="194" eb="196">
      <t>キキン</t>
    </rPh>
    <rPh sb="197" eb="203">
      <t>ザイセイチョウセイキキン</t>
    </rPh>
    <rPh sb="204" eb="206">
      <t>ゲンショウ</t>
    </rPh>
    <rPh sb="206" eb="207">
      <t>トウ</t>
    </rPh>
    <rPh sb="211" eb="213">
      <t>コンゴ</t>
    </rPh>
    <rPh sb="214" eb="216">
      <t>ジョウショウ</t>
    </rPh>
    <rPh sb="221" eb="223">
      <t>ケネン</t>
    </rPh>
    <rPh sb="227" eb="228">
      <t>オナ</t>
    </rPh>
    <rPh sb="231" eb="238">
      <t>ジッシツコウサイヒヒリツ</t>
    </rPh>
    <rPh sb="245" eb="251">
      <t>カンイスイドウジギョウ</t>
    </rPh>
    <rPh sb="252" eb="253">
      <t>トウ</t>
    </rPh>
    <rPh sb="254" eb="256">
      <t>ザイゲン</t>
    </rPh>
    <rPh sb="259" eb="261">
      <t>キサイ</t>
    </rPh>
    <rPh sb="261" eb="262">
      <t>ガク</t>
    </rPh>
    <rPh sb="263" eb="265">
      <t>ジョウショウ</t>
    </rPh>
    <rPh sb="271" eb="274">
      <t>チュウチョウキ</t>
    </rPh>
    <rPh sb="274" eb="275">
      <t>テキ</t>
    </rPh>
    <rPh sb="276" eb="277">
      <t>サ</t>
    </rPh>
    <rPh sb="283" eb="285">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</si>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</sst>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ADCF1A2-08FE-45FB-9196-2200661A3A1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126525</c:v>
                </c:pt>
                <c:pt idx="2">
                  <c:v>122054</c:v>
                </c:pt>
                <c:pt idx="3">
                  <c:v>111644</c:v>
                </c:pt>
                <c:pt idx="4">
                  <c:v>127917</c:v>
                </c:pt>
              </c:numCache>
            </c:numRef>
          </c:val>
          <c:smooth val="0"/>
          <c:extLst>
            <c:ext xmlns:c16="http://schemas.microsoft.com/office/drawing/2014/chart" uri="{C3380CC4-5D6E-409C-BE32-E72D297353CC}">
              <c16:uniqueId val="{00000000-BF07-4340-B971-115A45A8CC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175946</c:v>
                </c:pt>
                <c:pt idx="1">
                  <c:v>151158</c:v>
                </c:pt>
                <c:pt idx="2">
                  <c:v>139496</c:v>
                </c:pt>
                <c:pt idx="3">
                  <c:v>131145</c:v>
                </c:pt>
                <c:pt idx="4">
                  <c:v>100108</c:v>
                </c:pt>
              </c:numCache>
            </c:numRef>
          </c:val>
          <c:smooth val="0"/>
          <c:extLst>
            <c:ext xmlns:c16="http://schemas.microsoft.com/office/drawing/2014/chart" uri="{C3380CC4-5D6E-409C-BE32-E72D297353CC}">
              <c16:uniqueId val="{00000001-BF07-4340-B971-115A45A8CC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4.5199999999999996</c:v>
                </c:pt>
                <c:pt idx="1">
                  <c:v>4.6900000000000004</c:v>
                </c:pt>
                <c:pt idx="2">
                  <c:v>6.12</c:v>
                </c:pt>
                <c:pt idx="3">
                  <c:v>5.33</c:v>
                </c:pt>
                <c:pt idx="4">
                  <c:v>5.23</c:v>
                </c:pt>
              </c:numCache>
            </c:numRef>
          </c:val>
          <c:extLst>
            <c:ext xmlns:c16="http://schemas.microsoft.com/office/drawing/2014/chart" uri="{C3380CC4-5D6E-409C-BE32-E72D297353CC}">
              <c16:uniqueId val="{00000000-DE79-4D21-9499-B9063C99A3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42.76</c:v>
                </c:pt>
                <c:pt idx="1">
                  <c:v>38.54</c:v>
                </c:pt>
                <c:pt idx="2">
                  <c:v>36.340000000000003</c:v>
                </c:pt>
                <c:pt idx="3">
                  <c:v>40.450000000000003</c:v>
                </c:pt>
                <c:pt idx="4">
                  <c:v>39.869999999999997</c:v>
                </c:pt>
              </c:numCache>
            </c:numRef>
          </c:val>
          <c:extLst>
            <c:ext xmlns:c16="http://schemas.microsoft.com/office/drawing/2014/chart" uri="{C3380CC4-5D6E-409C-BE32-E72D297353CC}">
              <c16:uniqueId val="{00000001-DE79-4D21-9499-B9063C99A3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-6.31</c:v>
                </c:pt>
                <c:pt idx="1">
                  <c:v>-2.44</c:v>
                </c:pt>
                <c:pt idx="2">
                  <c:v>1.53</c:v>
                </c:pt>
                <c:pt idx="3">
                  <c:v>1.98</c:v>
                </c:pt>
                <c:pt idx="4">
                  <c:v>0.14000000000000001</c:v>
                </c:pt>
              </c:numCache>
            </c:numRef>
          </c:val>
          <c:smooth val="0"/>
          <c:extLst>
            <c:ext xmlns:c16="http://schemas.microsoft.com/office/drawing/2014/chart" uri="{C3380CC4-5D6E-409C-BE32-E72D297353CC}">
              <c16:uniqueId val="{00000002-DE79-4D21-9499-B9063C99A3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7E-42B4-997D-E0B0633933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7E-42B4-997D-E0B0633933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7E-42B4-997D-E0B0633933B6}"/>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17E-42B4-997D-E0B0633933B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4-417E-42B4-997D-E0B0633933B6}"/>
            </c:ext>
          </c:extLst>
        </c:ser>
        <c:ser>
          <c:idx val="5"/>
          <c:order val="5"/>
          <c:tx>
            <c:strRef>
              <c:f>データシート!$A$32</c:f>
              <c:strCache>
                <c:ptCount val="1"/>
                <c:pt idx="0">
                  <c:v>生活排水特別会計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0.13</c:v>
                </c:pt>
                <c:pt idx="2">
                  <c:v>#N/A</c:v>
                </c:pt>
                <c:pt idx="3">
                  <c:v>0.3</c:v>
                </c:pt>
                <c:pt idx="4">
                  <c:v>#N/A</c:v>
                </c:pt>
                <c:pt idx="5">
                  <c:v>0.13</c:v>
                </c:pt>
                <c:pt idx="6">
                  <c:v>#N/A</c:v>
                </c:pt>
                <c:pt idx="7">
                  <c:v>0.09</c:v>
                </c:pt>
                <c:pt idx="8">
                  <c:v>#N/A</c:v>
                </c:pt>
                <c:pt idx="9">
                  <c:v>0.12</c:v>
                </c:pt>
              </c:numCache>
            </c:numRef>
          </c:val>
          <c:extLst>
            <c:ext xmlns:c16="http://schemas.microsoft.com/office/drawing/2014/chart" uri="{C3380CC4-5D6E-409C-BE32-E72D297353CC}">
              <c16:uniqueId val="{00000005-417E-42B4-997D-E0B0633933B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1.45</c:v>
                </c:pt>
                <c:pt idx="2">
                  <c:v>#N/A</c:v>
                </c:pt>
                <c:pt idx="3">
                  <c:v>1.36</c:v>
                </c:pt>
                <c:pt idx="4">
                  <c:v>#N/A</c:v>
                </c:pt>
                <c:pt idx="5">
                  <c:v>1.54</c:v>
                </c:pt>
                <c:pt idx="6">
                  <c:v>#N/A</c:v>
                </c:pt>
                <c:pt idx="7">
                  <c:v>1.32</c:v>
                </c:pt>
                <c:pt idx="8">
                  <c:v>#N/A</c:v>
                </c:pt>
                <c:pt idx="9">
                  <c:v>0.73</c:v>
                </c:pt>
              </c:numCache>
            </c:numRef>
          </c:val>
          <c:extLst>
            <c:ext xmlns:c16="http://schemas.microsoft.com/office/drawing/2014/chart" uri="{C3380CC4-5D6E-409C-BE32-E72D297353CC}">
              <c16:uniqueId val="{00000006-417E-42B4-997D-E0B0633933B6}"/>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0.41</c:v>
                </c:pt>
                <c:pt idx="4">
                  <c:v>#N/A</c:v>
                </c:pt>
                <c:pt idx="5">
                  <c:v>0</c:v>
                </c:pt>
                <c:pt idx="6">
                  <c:v>#N/A</c:v>
                </c:pt>
                <c:pt idx="7">
                  <c:v>0</c:v>
                </c:pt>
                <c:pt idx="8">
                  <c:v>#N/A</c:v>
                </c:pt>
                <c:pt idx="9">
                  <c:v>0.84</c:v>
                </c:pt>
              </c:numCache>
            </c:numRef>
          </c:val>
          <c:extLst>
            <c:ext xmlns:c16="http://schemas.microsoft.com/office/drawing/2014/chart" uri="{C3380CC4-5D6E-409C-BE32-E72D297353CC}">
              <c16:uniqueId val="{00000007-417E-42B4-997D-E0B0633933B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0.76</c:v>
                </c:pt>
                <c:pt idx="2">
                  <c:v>#N/A</c:v>
                </c:pt>
                <c:pt idx="3">
                  <c:v>0.83</c:v>
                </c:pt>
                <c:pt idx="4">
                  <c:v>#N/A</c:v>
                </c:pt>
                <c:pt idx="5">
                  <c:v>1.1299999999999999</c:v>
                </c:pt>
                <c:pt idx="6">
                  <c:v>#N/A</c:v>
                </c:pt>
                <c:pt idx="7">
                  <c:v>1.73</c:v>
                </c:pt>
                <c:pt idx="8">
                  <c:v>#N/A</c:v>
                </c:pt>
                <c:pt idx="9">
                  <c:v>2.4700000000000002</c:v>
                </c:pt>
              </c:numCache>
            </c:numRef>
          </c:val>
          <c:extLst>
            <c:ext xmlns:c16="http://schemas.microsoft.com/office/drawing/2014/chart" uri="{C3380CC4-5D6E-409C-BE32-E72D297353CC}">
              <c16:uniqueId val="{00000008-417E-42B4-997D-E0B0633933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4.5199999999999996</c:v>
                </c:pt>
                <c:pt idx="2">
                  <c:v>#N/A</c:v>
                </c:pt>
                <c:pt idx="3">
                  <c:v>4.68</c:v>
                </c:pt>
                <c:pt idx="4">
                  <c:v>#N/A</c:v>
                </c:pt>
                <c:pt idx="5">
                  <c:v>27.87</c:v>
                </c:pt>
                <c:pt idx="6">
                  <c:v>#N/A</c:v>
                </c:pt>
                <c:pt idx="7">
                  <c:v>5.33</c:v>
                </c:pt>
                <c:pt idx="8">
                  <c:v>#N/A</c:v>
                </c:pt>
                <c:pt idx="9">
                  <c:v>5.22</c:v>
                </c:pt>
              </c:numCache>
            </c:numRef>
          </c:val>
          <c:extLst>
            <c:ext xmlns:c16="http://schemas.microsoft.com/office/drawing/2014/chart" uri="{C3380CC4-5D6E-409C-BE32-E72D297353CC}">
              <c16:uniqueId val="{00000009-417E-42B4-997D-E0B0633933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811</c:v>
                </c:pt>
                <c:pt idx="5">
                  <c:v>792</c:v>
                </c:pt>
                <c:pt idx="8">
                  <c:v>778</c:v>
                </c:pt>
                <c:pt idx="11">
                  <c:v>802</c:v>
                </c:pt>
                <c:pt idx="14">
                  <c:v>841</c:v>
                </c:pt>
              </c:numCache>
            </c:numRef>
          </c:val>
          <c:extLst>
            <c:ext xmlns:c16="http://schemas.microsoft.com/office/drawing/2014/chart" uri="{C3380CC4-5D6E-409C-BE32-E72D297353CC}">
              <c16:uniqueId val="{00000000-58FF-4103-A6AA-75BDBF3419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FF-4103-A6AA-75BDBF3419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8FF-4103-A6AA-75BDBF3419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c:v>
                </c:pt>
                <c:pt idx="3">
                  <c:v>11</c:v>
                </c:pt>
                <c:pt idx="6">
                  <c:v>19</c:v>
                </c:pt>
                <c:pt idx="9">
                  <c:v>53</c:v>
                </c:pt>
                <c:pt idx="12">
                  <c:v>51</c:v>
                </c:pt>
              </c:numCache>
            </c:numRef>
          </c:val>
          <c:extLst>
            <c:ext xmlns:c16="http://schemas.microsoft.com/office/drawing/2014/chart" uri="{C3380CC4-5D6E-409C-BE32-E72D297353CC}">
              <c16:uniqueId val="{00000003-58FF-4103-A6AA-75BDBF3419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c:v>
                </c:pt>
                <c:pt idx="3">
                  <c:v>61</c:v>
                </c:pt>
                <c:pt idx="6">
                  <c:v>67</c:v>
                </c:pt>
                <c:pt idx="9">
                  <c:v>52</c:v>
                </c:pt>
                <c:pt idx="12">
                  <c:v>94</c:v>
                </c:pt>
              </c:numCache>
            </c:numRef>
          </c:val>
          <c:extLst>
            <c:ext xmlns:c16="http://schemas.microsoft.com/office/drawing/2014/chart" uri="{C3380CC4-5D6E-409C-BE32-E72D297353CC}">
              <c16:uniqueId val="{00000004-58FF-4103-A6AA-75BDBF3419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FF-4103-A6AA-75BDBF3419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FF-4103-A6AA-75BDBF3419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986</c:v>
                </c:pt>
                <c:pt idx="3">
                  <c:v>940</c:v>
                </c:pt>
                <c:pt idx="6">
                  <c:v>920</c:v>
                </c:pt>
                <c:pt idx="9">
                  <c:v>994</c:v>
                </c:pt>
                <c:pt idx="12">
                  <c:v>1079</c:v>
                </c:pt>
              </c:numCache>
            </c:numRef>
          </c:val>
          <c:extLst>
            <c:ext xmlns:c16="http://schemas.microsoft.com/office/drawing/2014/chart" uri="{C3380CC4-5D6E-409C-BE32-E72D297353CC}">
              <c16:uniqueId val="{00000007-58FF-4103-A6AA-75BDBF3419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247</c:v>
                </c:pt>
                <c:pt idx="2">
                  <c:v>#N/A</c:v>
                </c:pt>
                <c:pt idx="3">
                  <c:v>#N/A</c:v>
                </c:pt>
                <c:pt idx="4">
                  <c:v>220</c:v>
                </c:pt>
                <c:pt idx="5">
                  <c:v>#N/A</c:v>
                </c:pt>
                <c:pt idx="6">
                  <c:v>#N/A</c:v>
                </c:pt>
                <c:pt idx="7">
                  <c:v>228</c:v>
                </c:pt>
                <c:pt idx="8">
                  <c:v>#N/A</c:v>
                </c:pt>
                <c:pt idx="9">
                  <c:v>#N/A</c:v>
                </c:pt>
                <c:pt idx="10">
                  <c:v>297</c:v>
                </c:pt>
                <c:pt idx="11">
                  <c:v>#N/A</c:v>
                </c:pt>
                <c:pt idx="12">
                  <c:v>#N/A</c:v>
                </c:pt>
                <c:pt idx="13">
                  <c:v>383</c:v>
                </c:pt>
                <c:pt idx="14">
                  <c:v>#N/A</c:v>
                </c:pt>
              </c:numCache>
            </c:numRef>
          </c:val>
          <c:smooth val="0"/>
          <c:extLst>
            <c:ext xmlns:c16="http://schemas.microsoft.com/office/drawing/2014/chart" uri="{C3380CC4-5D6E-409C-BE32-E72D297353CC}">
              <c16:uniqueId val="{00000008-58FF-4103-A6AA-75BDBF3419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7013</c:v>
                </c:pt>
                <c:pt idx="5">
                  <c:v>6895</c:v>
                </c:pt>
                <c:pt idx="8">
                  <c:v>6724</c:v>
                </c:pt>
                <c:pt idx="11">
                  <c:v>6291</c:v>
                </c:pt>
                <c:pt idx="14">
                  <c:v>6045</c:v>
                </c:pt>
              </c:numCache>
            </c:numRef>
          </c:val>
          <c:extLst>
            <c:ext xmlns:c16="http://schemas.microsoft.com/office/drawing/2014/chart" uri="{C3380CC4-5D6E-409C-BE32-E72D297353CC}">
              <c16:uniqueId val="{00000000-E14D-4DA5-9E33-D8E7471D5E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107</c:v>
                </c:pt>
                <c:pt idx="5">
                  <c:v>101</c:v>
                </c:pt>
                <c:pt idx="8">
                  <c:v>94</c:v>
                </c:pt>
                <c:pt idx="11">
                  <c:v>88</c:v>
                </c:pt>
                <c:pt idx="14">
                  <c:v>84</c:v>
                </c:pt>
              </c:numCache>
            </c:numRef>
          </c:val>
          <c:extLst>
            <c:ext xmlns:c16="http://schemas.microsoft.com/office/drawing/2014/chart" uri="{C3380CC4-5D6E-409C-BE32-E72D297353CC}">
              <c16:uniqueId val="{00000001-E14D-4DA5-9E33-D8E7471D5E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2972</c:v>
                </c:pt>
                <c:pt idx="5">
                  <c:v>2922</c:v>
                </c:pt>
                <c:pt idx="8">
                  <c:v>3351</c:v>
                </c:pt>
                <c:pt idx="11">
                  <c:v>3480</c:v>
                </c:pt>
                <c:pt idx="14">
                  <c:v>3568</c:v>
                </c:pt>
              </c:numCache>
            </c:numRef>
          </c:val>
          <c:extLst>
            <c:ext xmlns:c16="http://schemas.microsoft.com/office/drawing/2014/chart" uri="{C3380CC4-5D6E-409C-BE32-E72D297353CC}">
              <c16:uniqueId val="{00000002-E14D-4DA5-9E33-D8E7471D5E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4D-4DA5-9E33-D8E7471D5E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4D-4DA5-9E33-D8E7471D5E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4D-4DA5-9E33-D8E7471D5E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1010</c:v>
                </c:pt>
                <c:pt idx="3">
                  <c:v>978</c:v>
                </c:pt>
                <c:pt idx="6">
                  <c:v>857</c:v>
                </c:pt>
                <c:pt idx="9">
                  <c:v>837</c:v>
                </c:pt>
                <c:pt idx="12">
                  <c:v>810</c:v>
                </c:pt>
              </c:numCache>
            </c:numRef>
          </c:val>
          <c:extLst>
            <c:ext xmlns:c16="http://schemas.microsoft.com/office/drawing/2014/chart" uri="{C3380CC4-5D6E-409C-BE32-E72D297353CC}">
              <c16:uniqueId val="{00000006-E14D-4DA5-9E33-D8E7471D5E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231</c:v>
                </c:pt>
                <c:pt idx="3">
                  <c:v>272</c:v>
                </c:pt>
                <c:pt idx="6">
                  <c:v>523</c:v>
                </c:pt>
                <c:pt idx="9">
                  <c:v>782</c:v>
                </c:pt>
                <c:pt idx="12">
                  <c:v>1197</c:v>
                </c:pt>
              </c:numCache>
            </c:numRef>
          </c:val>
          <c:extLst>
            <c:ext xmlns:c16="http://schemas.microsoft.com/office/drawing/2014/chart" uri="{C3380CC4-5D6E-409C-BE32-E72D297353CC}">
              <c16:uniqueId val="{00000007-E14D-4DA5-9E33-D8E7471D5E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425</c:v>
                </c:pt>
                <c:pt idx="3">
                  <c:v>373</c:v>
                </c:pt>
                <c:pt idx="6">
                  <c:v>378</c:v>
                </c:pt>
                <c:pt idx="9">
                  <c:v>351</c:v>
                </c:pt>
                <c:pt idx="12">
                  <c:v>363</c:v>
                </c:pt>
              </c:numCache>
            </c:numRef>
          </c:val>
          <c:extLst>
            <c:ext xmlns:c16="http://schemas.microsoft.com/office/drawing/2014/chart" uri="{C3380CC4-5D6E-409C-BE32-E72D297353CC}">
              <c16:uniqueId val="{00000008-E14D-4DA5-9E33-D8E7471D5E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14D-4DA5-9E33-D8E7471D5E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8181</c:v>
                </c:pt>
                <c:pt idx="3">
                  <c:v>8169</c:v>
                </c:pt>
                <c:pt idx="6">
                  <c:v>8064</c:v>
                </c:pt>
                <c:pt idx="9">
                  <c:v>7786</c:v>
                </c:pt>
                <c:pt idx="12">
                  <c:v>7304</c:v>
                </c:pt>
              </c:numCache>
            </c:numRef>
          </c:val>
          <c:extLst>
            <c:ext xmlns:c16="http://schemas.microsoft.com/office/drawing/2014/chart" uri="{C3380CC4-5D6E-409C-BE32-E72D297353CC}">
              <c16:uniqueId val="{0000000A-E14D-4DA5-9E33-D8E7471D5E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14D-4DA5-9E33-D8E7471D5E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1672</c:v>
                </c:pt>
                <c:pt idx="1">
                  <c:v>1805</c:v>
                </c:pt>
                <c:pt idx="2">
                  <c:v>1812</c:v>
                </c:pt>
              </c:numCache>
            </c:numRef>
          </c:val>
          <c:extLst>
            <c:ext xmlns:c16="http://schemas.microsoft.com/office/drawing/2014/chart" uri="{C3380CC4-5D6E-409C-BE32-E72D297353CC}">
              <c16:uniqueId val="{00000000-8995-4F05-9754-5E912B6EB4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506</c:v>
                </c:pt>
                <c:pt idx="1">
                  <c:v>470</c:v>
                </c:pt>
                <c:pt idx="2">
                  <c:v>397</c:v>
                </c:pt>
              </c:numCache>
            </c:numRef>
          </c:val>
          <c:extLst>
            <c:ext xmlns:c16="http://schemas.microsoft.com/office/drawing/2014/chart" uri="{C3380CC4-5D6E-409C-BE32-E72D297353CC}">
              <c16:uniqueId val="{00000001-8995-4F05-9754-5E912B6EB4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1887</c:v>
                </c:pt>
                <c:pt idx="1">
                  <c:v>1880</c:v>
                </c:pt>
                <c:pt idx="2">
                  <c:v>2063</c:v>
                </c:pt>
              </c:numCache>
            </c:numRef>
          </c:val>
          <c:extLst>
            <c:ext xmlns:c16="http://schemas.microsoft.com/office/drawing/2014/chart" uri="{C3380CC4-5D6E-409C-BE32-E72D297353CC}">
              <c16:uniqueId val="{00000002-8995-4F05-9754-5E912B6EB4F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{937C318E-FC01-42F0-9611-A432E259EA9C}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8D6-4E29-92F9-D3ADD85F19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{9A5BB705-7409-4196-9168-4970B56A3F81}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D6-4E29-92F9-D3ADD85F19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{3F297ADF-E11D-4C34-9827-CEEB9F67AD2B}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D6-4E29-92F9-D3ADD85F19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{995A2633-64BB-4D71-AB22-42951EF78AD3}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D6-4E29-92F9-D3ADD85F19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{692D13AF-E6FF-4B34-9E58-0D2096B02637}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D6-4E29-92F9-D3ADD85F192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{23DF586D-F335-4966-93BF-167AA5BE3F21}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8D6-4E29-92F9-D3ADD85F192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{63F85920-DFC3-4431-97E6-E6886A4BF9DB}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8D6-4E29-92F9-D3ADD85F192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{3CF951AF-2B13-4E57-9555-2BC1361E3038}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8D6-4E29-92F9-D3ADD85F192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{4B2CE0C4-7958-4CB3-8075-C07B6291988D}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8D6-4E29-92F9-D3ADD85F19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62.7</c:v>
                </c:pt>
                <c:pt idx="16">
                  <c:v>64</c:v>
                </c:pt>
                <c:pt idx="24">
                  <c:v>65.2</c:v>
                </c:pt>
                <c:pt idx="32">
                  <c:v>66.599999999999994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8D6-4E29-92F9-D3ADD85F19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{354C17E5-84EB-4A4E-A0EE-83888D0FFD04}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8D6-4E29-92F9-D3ADD85F19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{71878ED3-2AEA-44D2-9C47-0B4C5B7AA025}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D6-4E29-92F9-D3ADD85F19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{A78F615B-94AF-42C2-8930-2E13D8FD0C47}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D6-4E29-92F9-D3ADD85F19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{A41319C8-97CA-4509-88CE-E4EE7791B54B}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D6-4E29-92F9-D3ADD85F19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{14260324-F90B-4151-8D0D-7D9480099305}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D6-4E29-92F9-D3ADD85F192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{C27EA35E-CB35-47C4-8D0D-B86F1105E725}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8D6-4E29-92F9-D3ADD85F192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{C98B819F-17B0-4D41-88BD-1F4FEC1409DC}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8D6-4E29-92F9-D3ADD85F192E}"/>
                </c:ext>
              </c:extLst>
            </c:dLbl>
            <c:dLbl>
              <c:idx val="24"/>
              <c:layout>
                <c:manualLayout>
                  <c:x val="-4.017764184656891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{B35E45F8-BAC7-4EB4-BD6A-67D1FBD3AE8C}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8D6-4E29-92F9-D3ADD85F192E}"/>
                </c:ext>
              </c:extLst>
            </c:dLbl>
            <c:dLbl>
              <c:idx val="32"/>
              <c:layout>
                <c:manualLayout>
                  <c:x val="-2.3853859453899409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{D83AACAD-11AF-4148-A973-77729CA1E6B7}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8D6-4E29-92F9-D3ADD85F19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64</c:v>
                </c:pt>
                <c:pt idx="16">
                  <c:v>66.2</c:v>
                </c:pt>
                <c:pt idx="24">
                  <c:v>67.099999999999994</c:v>
                </c:pt>
                <c:pt idx="32">
                  <c:v>67</c:v>
                </c:pt>
              </c:numCache>
            </c:numRef>
          </c:xVal>
          <c:yVal>
            <c:numRef>
              <c:f>公会計指標分析・財政指標組合せ分析表!$BP$55:$DC$55</c:f>
              <c:numCache>
                <c:formatCode>#,##0.0;"▲ "#,##0.0</c:formatCode>
                <c:ptCount val="40"/>
                <c:pt idx="0">
                  <c:v>21</c:v>
                </c:pt>
                <c:pt idx="8">
                  <c:v>0</c:v>
                </c:pt>
                <c:pt idx="16">
                  <c:v>0</c:v>
                </c:pt>
                <c:pt idx="24">
                  <c:v>0</c:v>
                </c:pt>
                <c:pt idx="32">
                  <c:v>0</c:v>
                </c:pt>
              </c:numCache>
            </c:numRef>
          </c:yVal>
          <c:smooth val="0"/>
          <c:extLst>
            <c:ext xmlns:c16="http://schemas.microsoft.com/office/drawing/2014/chart" uri="{C3380CC4-5D6E-409C-BE32-E72D297353CC}">
              <c16:uniqueId val="{00000013-C8D6-4E29-92F9-D3ADD85F192E}"/>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{83035824-AD48-46A8-B50A-0F2087A2420C}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C35-40BF-89BE-98AF074025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{E3A6D6A2-D1E8-4636-9F24-3D10C8D1D00E}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35-40BF-89BE-98AF074025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{F4717EE0-80C3-46A3-873C-77A9D397E652}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35-40BF-89BE-98AF074025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{E0AB17C8-82DC-49C2-A29A-5418F4607B0D}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35-40BF-89BE-98AF074025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{02069BCE-DB65-4DFC-88F5-A3CF013DE1CE}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35-40BF-89BE-98AF0740256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{704B039D-67CF-4EDF-BA6E-2E9CA3A35439}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C35-40BF-89BE-98AF0740256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{69242C51-B88D-4141-A67A-6298A1C55545}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C35-40BF-89BE-98AF0740256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{5DB817DE-4B03-4382-912D-D3F7B36392FE}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C35-40BF-89BE-98AF0740256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{ACB726EB-039D-4392-A8F8-AD05CE57B599}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C35-40BF-89BE-98AF074025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6.4</c:v>
                </c:pt>
                <c:pt idx="16">
                  <c:v>6.4</c:v>
                </c:pt>
                <c:pt idx="24">
                  <c:v>6.7</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C35-40BF-89BE-98AF074025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{5018650F-7EDC-4B75-888B-3283BEAD6955}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C35-40BF-89BE-98AF0740256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{53E86D35-41B2-4E22-88CD-3354CA8D4CB2}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35-40BF-89BE-98AF074025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{560D0620-3B9F-4483-8F6C-B4F2DBCBB9F3}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35-40BF-89BE-98AF074025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{0609DD64-CEF2-42C4-AEB0-BBE9E03905EE}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35-40BF-89BE-98AF074025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{038F1324-AD57-459A-A4D4-7A079AD933E5}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35-40BF-89BE-98AF07402567}"/>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{032381BD-3F83-4695-84AF-4939A35B0969}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C35-40BF-89BE-98AF07402567}"/>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{6DB936C6-FE8A-4347-B34A-3FBE39C8866B}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C35-40BF-89BE-98AF0740256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{27F2AF08-71D4-4BD2-8FEE-84359733A4C2}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C35-40BF-89BE-98AF0740256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{ADE4CDBA-305F-42A7-B91B-32922EE6266E}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C35-40BF-89BE-98AF074025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c:v>
                </c:pt>
                <c:pt idx="16">
                  <c:v>8</c:v>
                </c:pt>
                <c:pt idx="24">
                  <c:v>8.3000000000000007</c:v>
                </c:pt>
                <c:pt idx="32">
                  <c:v>8.4</c:v>
                </c:pt>
              </c:numCache>
            </c:numRef>
          </c:xVal>
          <c:yVal>
            <c:numRef>
              <c:f>公会計指標分析・財政指標組合せ分析表!$BP$77:$DC$77</c:f>
              <c:numCache>
                <c:formatCode>#,##0.0;"▲ "#,##0.0</c:formatCode>
                <c:ptCount val="40"/>
                <c:pt idx="0">
                  <c:v>21</c:v>
                </c:pt>
                <c:pt idx="8">
                  <c:v>0</c:v>
                </c:pt>
                <c:pt idx="16">
                  <c:v>0</c:v>
                </c:pt>
                <c:pt idx="24">
                  <c:v>0</c:v>
                </c:pt>
                <c:pt idx="32">
                  <c:v>0</c:v>
                </c:pt>
              </c:numCache>
            </c:numRef>
          </c:yVal>
          <c:smooth val="0"/>
          <c:extLst>
            <c:ext xmlns:c16="http://schemas.microsoft.com/office/drawing/2014/chart" uri="{C3380CC4-5D6E-409C-BE32-E72D297353CC}">
              <c16:uniqueId val="{00000013-DC35-40BF-89BE-98AF07402567}"/>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年熊本地震関連事業の元金の償還割合が増加してきたことにより、元利償還金全体として増加した。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今後、組合</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が起こした地方債の元利償還金に対する負担金等及び公営企業債の元利償還金に対する繰入金についても段階的に増加していく見込み。</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交付税算入率の有利な起債の活用を行い実質公債費比率の上昇の抑制を図っているところであるが、実質公債費比率（３ヵ年平均）が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と、増加傾向にあるため計画的な財政運営に努めていく。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将来負担比率は、将来負担額を充当可能財源</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が上回っているものの、将来負担比率の分子のマイナス額が減少している。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将来負担額については、地方債現在高は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百万円、退職手当負担見込額が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百万円それぞれ減少しているが、その一方で宇城広域連合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が実施した</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大型施設整備の影響により全体で</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充当可能財源等については、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財政調整基金残高が増加したことにより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充当可能基金総額で</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百万円の増額となっており、基準財政需要額算入見込額は地方債残高の減少に伴い</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全体では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百万円増加しており、主な増加の要因としては財政調整基金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百万円、地域振興基金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百万円、水道事業基金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百万円及びふるさと応援基金が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百万円増加したことである。なかでも水道事業基金では、水道未普及地域の旧中央地区への水道拡張事業に備えて積立てを行っている。取崩しを行った主なものとしては減債基金の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百万円、公共施設整備基金の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百万円が挙げられる。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短期的には歳計剰余金処分による積立を原則とし、中期的には宇城広域連合の大型施設整備（汚泥再処理センター・消防施設「三角分署・美里分署」・エネルギー回収型廃棄物処理施設）等に要する建設費・公債費負担金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億円強の一般財源を要すると予測され、減債基金での対応も限られてくるため減少していくものと見込んでいる。減債基金については、宇城広域連合の大型施設整備に係る公債費負担見込額が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億円を超え、平準化を図るために取崩しにより基金の減少が見込まれるが、適宜、可能な範囲で増額を図り、後年度の負担軽減に備えたい。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地域振興基金の使途は町の振興及び地域活性化事業の費用に充てることとなっている。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水道事業基金の使途は水道施設の整備に要する経費及び簡易水道事業にかかる町債の償還の財源に充てることとなっている。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公共施設整備基金の使途は公共施設の整備に要する経費に充てることとなっている。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ふるさと応援基金については、美里町振興計画の基本計画に掲げる事業等の費用に充てることになっている。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地域福祉基金については、地域福祉推進事業の費用に充てることとなっている。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百万円の積立てに対し、工場跡地調査業務、農業振興地域整備計画基礎調査業務、地域福祉活動計画策定業務等の地域振興事業への取り崩しを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水道事業基金は、今後の町内の水道未普及地域の解消事業推進のために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百万円積み立てたため増加となっている。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ふるさと応援基金は、ふるさと納税による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百万円の積立てに対し、対象事業の財源として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短期的には令和６年度までに合併特例債を原資に地域振興基金への積立を行い、中期的には美里町公共施設等マネジメント計画及び個別施設計画に沿った事業実施時期に必要額を確保できるように公共施設整備基金を取り崩していくが、更新・除却等に係る費用が高額になるため可能な範囲で積立による増額を図りたい。また、水道事業基金については令和５年度から開始した中央北地区の拡張工事に係る事業費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億円を超える見込みであり、繰り入れて事業を行いながらも可能な限り基金の積立額を増額したい。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運用益及び決算に伴う積立金等で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宇城広域連合の大型施設整備にかかる建設費・公債費負担金により今後も取り崩しが見込まれるが、積立については毎年度の決算状況を踏まえ、歳出剰余金処分での積立を基本とし、合併当初持ち寄った額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百万円を下回らないよう標準財政規模の４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程度を目安としている。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減債基金については公債費が令和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億円を超える高水準で推移することから、公債費負担の平準化を図るため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百万円及び熊本地震廃棄物処理基金分の３百万円を繰入れた。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宇城広域連合の大型施設整備に係る公債費負担見込額が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億円を超え、平準化を図るために取崩しにより基金の減少が見込まれるが、適宜、可能な範囲で増額を図り、後年度の負担軽減に備えたい。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62F9A9A-D0C0-4C83-B67C-3B4F6D47B1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A57B11E-B32D-4A74-9EBA-1D29B52CEA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0C15D81-4429-43BD-81FD-866E40EFD3F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0EF8976-4684-4828-A4D9-AF9E56DC62E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D9540E6-8EBE-480E-A8AD-CB2858BC0B2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5C87768-E57A-4819-83EC-3AE96C74298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16BFEB2-AB14-48FD-8EF8-9A3B20F0791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A1BF2AA-C01A-45F8-BA87-EF5178028B4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C9F6951-61D9-474D-9DA5-85A2F8F05B0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C96328A-7829-4810-BA20-099D333D2F8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9972060-8243-4323-8E12-D8BEB583FCC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DD95289-06ED-4395-8DD2-42305D97B86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25A0504-5142-4A32-957B-6398A413653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1FC19DF-ED30-4D8C-9B76-9807C104A9C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ADD7824-13A5-44E7-A2EA-276A988B098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A96F0D0-FB12-44A2-BD8A-34AAF2F9D92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9991DE7-F3F8-4F32-90AB-E14FF863BAA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973E9EF-156F-4B17-88CF-4CE32BA1923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00BFBFF-F301-461F-BC18-1D6FDF2FD21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1D97066-5930-4B75-8003-568411201E7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3210D65-8E3C-4AED-8406-0C33700DB12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C0F068D-9F10-4832-9A1D-CC2AF7CEB04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8,873
8,775
144.00
8,479,655
7,972,978
237,538
4,543,862
7,303,663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E8C6110-0543-41DB-B956-1A41FEEFE18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0032E68-3CC0-4E37-82BF-26C64E636DD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0C9030C-6C0F-4C70-B571-1BAAE42E5F7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E421F2B-0DA6-4848-8E90-D979996D6CD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CCF0A79-AE04-44E9-A7CC-86C404793D2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D944ACE-FEA8-459D-B7D9-3B52F0AB6DC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DBFEDE7-C471-4999-BEB3-2E31448934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44E910B-7C32-48BF-9991-AEFAD4E03D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F8E8B19-9D3C-4158-BCA5-74B6F62437F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49D61F9-56D0-472C-B82E-F6CB1893F8A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86243E2-7FE9-4BC1-8D7A-0D64B4CE7B1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DDB5C0E-5BB5-477A-884E-137FFBA3199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E3BF45E-3FB9-49C8-91BC-9E677C3DAB4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6359A23-6CD2-402E-9F76-B59F79A9324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477BC07-9001-4B1A-B1EC-D7987B41A3F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DBDEC93-2BAF-44CD-A827-4AD8CD3F77E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2368AD2-D968-4E8F-8590-98C536BAAAB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6743835-7A93-48C8-96CC-4DDE7DB3B1F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34704AF-06E8-470A-AFFE-2AE52CE6D46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87FC1C9-1314-465E-BBC8-66D318EF3D5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C4A7587-87A7-469D-9F42-FBFD8756B9A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035548C-D9D1-46E8-A12C-EB881C8BDEC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711FB0C-DC7D-4501-8E08-26F974DE4C3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43F711D-AAC3-4020-A1BC-31421CDD8E8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063D050-9895-4C39-B642-CA39F418944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9A16DE9-7E19-4752-A7E5-CEDB63D2512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E28BB6A-F9DF-4E20-845A-9243720B08F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DEADB23-28C6-4442-BDE6-0C48B3113B8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F2200D0-99CB-4EAB-8A86-3A3F92E997A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C0982E9-7F97-466D-AF90-5A1F5A839D5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A651E18-B5DB-460E-9BF8-CE10DCD7E8F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33F0E24-94E0-4678-BD7B-F281813F1C9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AB3AE92-56A5-4E68-A4C0-75AFDDFF6DF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1E3B538-6F1A-4637-864A-C9F5CB296D5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4D4ED3B-F661-4424-8458-6F1CF85A88A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類似団体内平均値よりも</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％低い値となっているが、個別の償却率を見てみると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公営住宅</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73.7</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公民館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78.6</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福祉施設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73.9</a:t>
          </a:r>
          <a:r>
            <a:rPr kumimoji="1" lang="ja-JP" altLang="en-US" sz="1100">
              <a:latin typeface="ＭＳ Ｐゴシック" panose="020B0600070205080204" pitchFamily="50" charset="-128"/>
              <a:ea typeface="ＭＳ Ｐゴシック" panose="020B0600070205080204" pitchFamily="50" charset="-128"/>
            </a:rPr>
            <a:t>％など、類似団体内平均値を上回る高い数値となっている。後年度の計画的な改修のため「公共施設整備基金」への積立て等により財源の確保に努める。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69A7192-815E-4B7D-B32D-F9C0B975649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AE84E7A-4580-41E8-A208-D3E8534CEC2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D03D032-2B98-4BCD-8877-D0E846C35BB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10849AB7-C1A4-4E87-903C-7059337A8D5A}"/>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230CCA30-5268-4907-AD03-405050B51F29}"/>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2882F0E9-7C69-45C8-A17C-B5C106C4EDC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F11BEE7F-63AC-4F0A-9088-249C845F5EC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7BD8CD12-62A6-4313-B7D1-F54908FBFB04}"/>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184CF9AA-F092-4A10-B48D-CA6EA0B2CC7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BF58F442-2B02-4014-9C34-46E4F8058E9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1D9C39B-A015-4976-B119-19692E76458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B8DC46D-B01D-468D-81E4-CEA57DAC2D0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C545C72F-17D1-4320-BB70-34277B98A59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426540F9-59AC-4F23-B168-DD15E7A956F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E1FF6A55-F500-4A51-ACBB-7D67C09A5924}"/>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DC6418D2-BE16-4F54-B80D-52BF22EBF772}"/>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FD7AF94F-6178-49A4-A1F8-DA9439CF47AE}"/>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6B88E1DD-89C0-4904-B3D4-8384FB2112D2}"/>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953741EF-D672-4F91-8FCC-01C83A8985FF}"/>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0A5F7C29-BE98-4787-960F-4DF39BC82BD2}"/>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0DE3D04F-0C85-43D0-894C-D38DDB7E340A}"/>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96E5A23A-E2F8-43D3-9D7C-5887801C3A55}"/>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73E9AAD8-E817-463F-8696-CD00A5C10833}"/>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9D7693D0-E4BF-43FB-BB1D-B2E733D7CCC5}"/>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52451</xdr:rowOff>
    </xdr:from>
    <xdr:to>
      <xdr:col>7</xdr:col>
      <xdr:colOff>187325</xdr:colOff>
      <xdr:row>29</xdr:row>
      <xdr:rowOff>154051</xdr:rowOff>
    </xdr:to>
    <xdr:sp macro="" textlink="">
      <xdr:nvSpPr>
        <xdr:cNvPr id="83" name="フローチャート: 判断 82">
          <a:extLst>
            <a:ext uri="{FF2B5EF4-FFF2-40B4-BE49-F238E27FC236}">
              <a16:creationId xmlns:a16="http://schemas.microsoft.com/office/drawing/2014/main" id="{892DF1FA-7D92-40DD-9E78-B9B9900B253D}"/>
            </a:ext>
          </a:extLst>
        </xdr:cNvPr>
        <xdr:cNvSpPr/>
      </xdr:nvSpPr>
      <xdr:spPr>
        <a:xfrm>
          <a:off x="1714500" y="57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071BAB8-0297-4D0B-BF3D-EE6912175DC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D7695B0-4C47-4C75-97DB-AAB76F877B9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330BCC5-A692-45FA-B883-8495EAF9234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C2ACC9C-F83F-477C-89DC-03687090CC2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D3C0015-2C6F-48C7-9CD5-2EF422DAC54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89" name="楕円 88">
          <a:extLst>
            <a:ext uri="{FF2B5EF4-FFF2-40B4-BE49-F238E27FC236}">
              <a16:creationId xmlns:a16="http://schemas.microsoft.com/office/drawing/2014/main" id="{13AA0A4E-F77A-4C07-AD12-EE0F84854DC3}"/>
            </a:ext>
          </a:extLst>
        </xdr:cNvPr>
        <xdr:cNvSpPr/>
      </xdr:nvSpPr>
      <xdr:spPr>
        <a:xfrm>
          <a:off x="47117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16146</xdr:rowOff>
    </xdr:from>
    <xdr:ext cx="405111" cy="259045"/>
    <xdr:sp macro="" textlink="">
      <xdr:nvSpPr>
        <xdr:cNvPr id="90" name="有形固定資産減価償却率該当値テキスト">
          <a:extLst>
            <a:ext uri="{FF2B5EF4-FFF2-40B4-BE49-F238E27FC236}">
              <a16:creationId xmlns:a16="http://schemas.microsoft.com/office/drawing/2014/main" id="{6A173EF8-F63B-4852-962F-D1F39A30EE10}"/>
            </a:ext>
          </a:extLst>
        </xdr:cNvPr>
        <xdr:cNvSpPr txBox="1"/>
      </xdr:nvSpPr>
      <xdr:spPr>
        <a:xfrm>
          <a:off x="4813300" y="5759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134493</xdr:rowOff>
    </xdr:from>
    <xdr:to>
      <xdr:col>19</xdr:col>
      <xdr:colOff>187325</xdr:colOff>
      <xdr:row>30</xdr:row>
      <xdr:rowOff>64643</xdr:rowOff>
    </xdr:to>
    <xdr:sp macro="" textlink="">
      <xdr:nvSpPr>
        <xdr:cNvPr id="91" name="楕円 90">
          <a:extLst>
            <a:ext uri="{FF2B5EF4-FFF2-40B4-BE49-F238E27FC236}">
              <a16:creationId xmlns:a16="http://schemas.microsoft.com/office/drawing/2014/main" id="{C8B56F47-8F57-409C-8E4B-18A7056021A6}"/>
            </a:ext>
          </a:extLst>
        </xdr:cNvPr>
        <xdr:cNvSpPr/>
      </xdr:nvSpPr>
      <xdr:spPr>
        <a:xfrm>
          <a:off x="4000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13843</xdr:rowOff>
    </xdr:from>
    <xdr:to>
      <xdr:col>23</xdr:col>
      <xdr:colOff>85725</xdr:colOff>
      <xdr:row>30</xdr:row>
      <xdr:rowOff>44069</xdr:rowOff>
    </xdr:to>
    <xdr:cxnSp macro="">
      <xdr:nvCxnSpPr>
        <xdr:cNvPr id="92" name="直線コネクタ 91">
          <a:extLst>
            <a:ext uri="{FF2B5EF4-FFF2-40B4-BE49-F238E27FC236}">
              <a16:creationId xmlns:a16="http://schemas.microsoft.com/office/drawing/2014/main" id="{A32A745E-3DF9-496E-8069-B07D49F4207F}"/>
            </a:ext>
          </a:extLst>
        </xdr:cNvPr>
        <xdr:cNvCxnSpPr/>
      </xdr:nvCxnSpPr>
      <xdr:spPr>
        <a:xfrm>
          <a:off x="4051300" y="5928868"/>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108585</xdr:rowOff>
    </xdr:from>
    <xdr:to>
      <xdr:col>15</xdr:col>
      <xdr:colOff>187325</xdr:colOff>
      <xdr:row>30</xdr:row>
      <xdr:rowOff>38735</xdr:rowOff>
    </xdr:to>
    <xdr:sp macro="" textlink="">
      <xdr:nvSpPr>
        <xdr:cNvPr id="93" name="楕円 92">
          <a:extLst>
            <a:ext uri="{FF2B5EF4-FFF2-40B4-BE49-F238E27FC236}">
              <a16:creationId xmlns:a16="http://schemas.microsoft.com/office/drawing/2014/main" id="{186981AF-F3AF-455A-804F-69D18A050107}"/>
            </a:ext>
          </a:extLst>
        </xdr:cNvPr>
        <xdr:cNvSpPr/>
      </xdr:nvSpPr>
      <xdr:spPr>
        <a:xfrm>
          <a:off x="3238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159385</xdr:rowOff>
    </xdr:from>
    <xdr:to>
      <xdr:col>19</xdr:col>
      <xdr:colOff>136525</xdr:colOff>
      <xdr:row>30</xdr:row>
      <xdr:rowOff>13843</xdr:rowOff>
    </xdr:to>
    <xdr:cxnSp macro="">
      <xdr:nvCxnSpPr>
        <xdr:cNvPr id="94" name="直線コネクタ 93">
          <a:extLst>
            <a:ext uri="{FF2B5EF4-FFF2-40B4-BE49-F238E27FC236}">
              <a16:creationId xmlns:a16="http://schemas.microsoft.com/office/drawing/2014/main" id="{7069A438-2066-4BD5-BB46-BBACF4BDE40F}"/>
            </a:ext>
          </a:extLst>
        </xdr:cNvPr>
        <xdr:cNvCxnSpPr/>
      </xdr:nvCxnSpPr>
      <xdr:spPr>
        <a:xfrm>
          <a:off x="3289300" y="590296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80518</xdr:rowOff>
    </xdr:from>
    <xdr:to>
      <xdr:col>11</xdr:col>
      <xdr:colOff>187325</xdr:colOff>
      <xdr:row>30</xdr:row>
      <xdr:rowOff>10668</xdr:rowOff>
    </xdr:to>
    <xdr:sp macro="" textlink="">
      <xdr:nvSpPr>
        <xdr:cNvPr id="95" name="楕円 94">
          <a:extLst>
            <a:ext uri="{FF2B5EF4-FFF2-40B4-BE49-F238E27FC236}">
              <a16:creationId xmlns:a16="http://schemas.microsoft.com/office/drawing/2014/main" id="{3C8E345B-B105-4AD8-8759-8A6B3A3D23A1}"/>
            </a:ext>
          </a:extLst>
        </xdr:cNvPr>
        <xdr:cNvSpPr/>
      </xdr:nvSpPr>
      <xdr:spPr>
        <a:xfrm>
          <a:off x="2476500" y="58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131318</xdr:rowOff>
    </xdr:from>
    <xdr:to>
      <xdr:col>15</xdr:col>
      <xdr:colOff>136525</xdr:colOff>
      <xdr:row>29</xdr:row>
      <xdr:rowOff>159385</xdr:rowOff>
    </xdr:to>
    <xdr:cxnSp macro="">
      <xdr:nvCxnSpPr>
        <xdr:cNvPr id="96" name="直線コネクタ 95">
          <a:extLst>
            <a:ext uri="{FF2B5EF4-FFF2-40B4-BE49-F238E27FC236}">
              <a16:creationId xmlns:a16="http://schemas.microsoft.com/office/drawing/2014/main" id="{AE16AA01-ACA2-42BB-AFD9-26D27CB7D300}"/>
            </a:ext>
          </a:extLst>
        </xdr:cNvPr>
        <xdr:cNvCxnSpPr/>
      </xdr:nvCxnSpPr>
      <xdr:spPr>
        <a:xfrm>
          <a:off x="2527300" y="5874893"/>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54610</xdr:rowOff>
    </xdr:from>
    <xdr:to>
      <xdr:col>7</xdr:col>
      <xdr:colOff>187325</xdr:colOff>
      <xdr:row>29</xdr:row>
      <xdr:rowOff>156210</xdr:rowOff>
    </xdr:to>
    <xdr:sp macro="" textlink="">
      <xdr:nvSpPr>
        <xdr:cNvPr id="97" name="楕円 96">
          <a:extLst>
            <a:ext uri="{FF2B5EF4-FFF2-40B4-BE49-F238E27FC236}">
              <a16:creationId xmlns:a16="http://schemas.microsoft.com/office/drawing/2014/main" id="{787F4EB4-FF8A-406B-8C95-BEB5B8235688}"/>
            </a:ext>
          </a:extLst>
        </xdr:cNvPr>
        <xdr:cNvSpPr/>
      </xdr:nvSpPr>
      <xdr:spPr>
        <a:xfrm>
          <a:off x="1714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105410</xdr:rowOff>
    </xdr:from>
    <xdr:to>
      <xdr:col>11</xdr:col>
      <xdr:colOff>136525</xdr:colOff>
      <xdr:row>29</xdr:row>
      <xdr:rowOff>131318</xdr:rowOff>
    </xdr:to>
    <xdr:cxnSp macro="">
      <xdr:nvCxnSpPr>
        <xdr:cNvPr id="98" name="直線コネクタ 97">
          <a:extLst>
            <a:ext uri="{FF2B5EF4-FFF2-40B4-BE49-F238E27FC236}">
              <a16:creationId xmlns:a16="http://schemas.microsoft.com/office/drawing/2014/main" id="{2F3810E3-B70B-4F18-B5D1-CC5EF739C383}"/>
            </a:ext>
          </a:extLst>
        </xdr:cNvPr>
        <xdr:cNvCxnSpPr/>
      </xdr:nvCxnSpPr>
      <xdr:spPr>
        <a:xfrm>
          <a:off x="1765300" y="5848985"/>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F07CC091-D16C-45E6-B57B-4F2CA2516DEE}"/>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EAAD4D73-3DAB-4334-BCE5-1B5EA27BD62D}"/>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1" name="n_3aveValue有形固定資産減価償却率">
          <a:extLst>
            <a:ext uri="{FF2B5EF4-FFF2-40B4-BE49-F238E27FC236}">
              <a16:creationId xmlns:a16="http://schemas.microsoft.com/office/drawing/2014/main" id="{5F00BBD4-8C3F-49DD-A80F-2261FBC1484A}"/>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170578</xdr:rowOff>
    </xdr:from>
    <xdr:ext cx="405111" cy="259045"/>
    <xdr:sp macro="" textlink="">
      <xdr:nvSpPr>
        <xdr:cNvPr id="102" name="n_4aveValue有形固定資産減価償却率">
          <a:extLst>
            <a:ext uri="{FF2B5EF4-FFF2-40B4-BE49-F238E27FC236}">
              <a16:creationId xmlns:a16="http://schemas.microsoft.com/office/drawing/2014/main" id="{0179807B-AF1D-4345-8D89-B32CD137375F}"/>
            </a:ext>
          </a:extLst>
        </xdr:cNvPr>
        <xdr:cNvSpPr txBox="1"/>
      </xdr:nvSpPr>
      <xdr:spPr>
        <a:xfrm>
          <a:off x="1562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81170</xdr:rowOff>
    </xdr:from>
    <xdr:ext cx="405111" cy="259045"/>
    <xdr:sp macro="" textlink="">
      <xdr:nvSpPr>
        <xdr:cNvPr id="103" name="n_1mainValue有形固定資産減価償却率">
          <a:extLst>
            <a:ext uri="{FF2B5EF4-FFF2-40B4-BE49-F238E27FC236}">
              <a16:creationId xmlns:a16="http://schemas.microsoft.com/office/drawing/2014/main" id="{E6FF6807-6DEF-476B-9821-0C8FFFD711D5}"/>
            </a:ext>
          </a:extLst>
        </xdr:cNvPr>
        <xdr:cNvSpPr txBox="1"/>
      </xdr:nvSpPr>
      <xdr:spPr>
        <a:xfrm>
          <a:off x="38360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mainValue有形固定資産減価償却率">
          <a:extLst>
            <a:ext uri="{FF2B5EF4-FFF2-40B4-BE49-F238E27FC236}">
              <a16:creationId xmlns:a16="http://schemas.microsoft.com/office/drawing/2014/main" id="{0E7A3974-0936-4007-AF70-5C29D0599C65}"/>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27195</xdr:rowOff>
    </xdr:from>
    <xdr:ext cx="405111" cy="259045"/>
    <xdr:sp macro="" textlink="">
      <xdr:nvSpPr>
        <xdr:cNvPr id="105" name="n_3mainValue有形固定資産減価償却率">
          <a:extLst>
            <a:ext uri="{FF2B5EF4-FFF2-40B4-BE49-F238E27FC236}">
              <a16:creationId xmlns:a16="http://schemas.microsoft.com/office/drawing/2014/main" id="{D834BA31-2DF1-48C9-85D4-270013FEE233}"/>
            </a:ext>
          </a:extLst>
        </xdr:cNvPr>
        <xdr:cNvSpPr txBox="1"/>
      </xdr:nvSpPr>
      <xdr:spPr>
        <a:xfrm>
          <a:off x="2324744" y="5599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147337</xdr:rowOff>
    </xdr:from>
    <xdr:ext cx="405111" cy="259045"/>
    <xdr:sp macro="" textlink="">
      <xdr:nvSpPr>
        <xdr:cNvPr id="106" name="n_4mainValue有形固定資産減価償却率">
          <a:extLst>
            <a:ext uri="{FF2B5EF4-FFF2-40B4-BE49-F238E27FC236}">
              <a16:creationId xmlns:a16="http://schemas.microsoft.com/office/drawing/2014/main" id="{1A32DD93-FBC5-4632-9F9F-80FB8642229A}"/>
            </a:ext>
          </a:extLst>
        </xdr:cNvPr>
        <xdr:cNvSpPr txBox="1"/>
      </xdr:nvSpPr>
      <xdr:spPr>
        <a:xfrm>
          <a:off x="1562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AD044ED-D7DE-4F62-9148-12D5C88CE76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D2FFA8B1-30CF-4580-8392-07A5E7633EA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80C8F478-4FAA-47B2-97F7-A2C8AECE5BE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C393BF4-45AF-440A-AC42-5B5BEAAF0D6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B2BC53DC-208A-45BD-915C-7C96FB2F5DA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D2B54F54-1721-410B-8329-E97144F444E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9CF39C9-EE01-400A-9760-349BFAE2F88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4C94F22-D26A-4DAD-AAAD-700F990889C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D1AF5A9-513F-406D-BD74-5D0DB452015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FF25A43C-74A5-4E46-8D72-AF8F2AEB800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AC984BD-5418-4EC4-B800-51053FDB771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23E86480-DAE1-40E0-BAB8-7EE2CF67834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D0D24BDE-4398-4B26-A54C-15B09CF59FB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債務償還比率については、類似団体内平均値より</a:t>
          </a:r>
          <a:r>
            <a:rPr kumimoji="1" lang="en-US" altLang="ja-JP" sz="1100">
              <a:latin typeface="ＭＳ Ｐゴシック" panose="020B0600070205080204" pitchFamily="50" charset="-128"/>
              <a:ea typeface="ＭＳ Ｐゴシック" panose="020B0600070205080204" pitchFamily="50" charset="-128"/>
            </a:rPr>
            <a:t>128.2</a:t>
          </a:r>
          <a:r>
            <a:rPr kumimoji="1" lang="ja-JP" altLang="en-US" sz="1100">
              <a:latin typeface="ＭＳ Ｐゴシック" panose="020B0600070205080204" pitchFamily="50" charset="-128"/>
              <a:ea typeface="ＭＳ Ｐゴシック" panose="020B0600070205080204" pitchFamily="50" charset="-128"/>
            </a:rPr>
            <a:t>％高い</a:t>
          </a:r>
          <a:r>
            <a:rPr kumimoji="1" lang="en-US" altLang="ja-JP" sz="1100">
              <a:latin typeface="ＭＳ Ｐゴシック" panose="020B0600070205080204" pitchFamily="50" charset="-128"/>
              <a:ea typeface="ＭＳ Ｐゴシック" panose="020B0600070205080204" pitchFamily="50" charset="-128"/>
            </a:rPr>
            <a:t>443.6</a:t>
          </a:r>
          <a:r>
            <a:rPr kumimoji="1" lang="ja-JP" altLang="en-US" sz="1100">
              <a:latin typeface="ＭＳ Ｐゴシック" panose="020B0600070205080204" pitchFamily="50" charset="-128"/>
              <a:ea typeface="ＭＳ Ｐゴシック" panose="020B0600070205080204" pitchFamily="50" charset="-128"/>
            </a:rPr>
            <a:t>％となっているが、全国平均や県平均と比較すると低い数値となっており、今後も健全な償還が可能であると考える。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A0A39703-2D62-4642-8B25-8CD36164A3F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2169221-74C7-484F-9283-7C4C125F53C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9F7E656D-7C16-4E80-AE91-889A747F7A8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3B7E763A-8641-4CEB-B884-F1978127471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767BE5E1-1E78-474D-924D-D60391D338A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D8773DBF-75FD-4DE7-85AF-3C09B8816A3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7CA91008-6CEF-4A61-9A33-04CB03ECFB26}"/>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580781C-56BB-44C5-8950-416C0B51A03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32ADE828-EB7E-4D70-AFB3-2380B593B0DF}"/>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53314956-B711-4147-893F-653A224277A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1237D6CF-4F46-410B-8B58-94D45143170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FE5EC3D-4026-45CD-B56C-F99AF67BC30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A3ECD2F-6A76-423E-8514-3BD280DEF7E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E9279AF-2F28-40A8-9ADA-8F5FF5DE7CC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EE145F4A-98A4-4A90-9707-DB0647B00EA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6434AF5B-FBAB-4F36-8688-CCB41A7C2455}"/>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A042951E-B3D1-4CEE-B664-33CB95B8C787}"/>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3273C6C7-2436-42E7-AC00-EFA01BDFD22F}"/>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8C8E6F0A-3053-4D84-8459-5C85B184D0F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5170290-427B-48EE-B4E8-89520131F49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40" name="債務償還比率平均値テキスト">
          <a:extLst>
            <a:ext uri="{FF2B5EF4-FFF2-40B4-BE49-F238E27FC236}">
              <a16:creationId xmlns:a16="http://schemas.microsoft.com/office/drawing/2014/main" id="{2B5A7E88-21F1-4F27-9B5C-42D9C68B7F60}"/>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D41824DE-CFB7-4D8C-887C-B139CF025CDF}"/>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823F0E7B-E8D1-457A-8180-B27D9D711CFA}"/>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89B4019B-4405-4B86-860A-78C9735195D9}"/>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812E4AB6-4AE5-4265-B94B-0DE01C78BEA6}"/>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60897</xdr:rowOff>
    </xdr:from>
    <xdr:to>
      <xdr:col>60</xdr:col>
      <xdr:colOff>123825</xdr:colOff>
      <xdr:row>28</xdr:row>
      <xdr:rowOff>162497</xdr:rowOff>
    </xdr:to>
    <xdr:sp macro="" textlink="">
      <xdr:nvSpPr>
        <xdr:cNvPr id="145" name="フローチャート: 判断 144">
          <a:extLst>
            <a:ext uri="{FF2B5EF4-FFF2-40B4-BE49-F238E27FC236}">
              <a16:creationId xmlns:a16="http://schemas.microsoft.com/office/drawing/2014/main" id="{F8A14735-C287-4657-B6B6-827ACC9AD57B}"/>
            </a:ext>
          </a:extLst>
        </xdr:cNvPr>
        <xdr:cNvSpPr/>
      </xdr:nvSpPr>
      <xdr:spPr>
        <a:xfrm>
          <a:off x="11747500" y="563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68C7895-B5C6-40D7-A756-9DF642A7118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4C8CACF-9BFA-46AA-A1BC-5B3AA9F9DA3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6851C71-B8D1-4AA0-9D0E-B5D67EBB142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6CBE2E5-FED0-4CFB-AAF4-6D98882DFD3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8445714-3E01-415A-BCBF-A6A88D3B561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9153</xdr:rowOff>
    </xdr:from>
    <xdr:to>
      <xdr:col>76</xdr:col>
      <xdr:colOff>73025</xdr:colOff>
      <xdr:row>28</xdr:row>
      <xdr:rowOff>110753</xdr:rowOff>
    </xdr:to>
    <xdr:sp macro="" textlink="">
      <xdr:nvSpPr>
        <xdr:cNvPr id="151" name="楕円 150">
          <a:extLst>
            <a:ext uri="{FF2B5EF4-FFF2-40B4-BE49-F238E27FC236}">
              <a16:creationId xmlns:a16="http://schemas.microsoft.com/office/drawing/2014/main" id="{8041BD40-EC05-4670-95B7-403F326FEAAD}"/>
            </a:ext>
          </a:extLst>
        </xdr:cNvPr>
        <xdr:cNvSpPr/>
      </xdr:nvSpPr>
      <xdr:spPr>
        <a:xfrm>
          <a:off x="14744700" y="55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159030</xdr:rowOff>
    </xdr:from>
    <xdr:ext cx="469744" cy="259045"/>
    <xdr:sp macro="" textlink="">
      <xdr:nvSpPr>
        <xdr:cNvPr id="152" name="債務償還比率該当値テキスト">
          <a:extLst>
            <a:ext uri="{FF2B5EF4-FFF2-40B4-BE49-F238E27FC236}">
              <a16:creationId xmlns:a16="http://schemas.microsoft.com/office/drawing/2014/main" id="{18A1B491-FFA1-458B-B910-CFF99A7766EC}"/>
            </a:ext>
          </a:extLst>
        </xdr:cNvPr>
        <xdr:cNvSpPr txBox="1"/>
      </xdr:nvSpPr>
      <xdr:spPr>
        <a:xfrm>
          <a:off x="14846300" y="555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168080</xdr:rowOff>
    </xdr:from>
    <xdr:to>
      <xdr:col>72</xdr:col>
      <xdr:colOff>123825</xdr:colOff>
      <xdr:row>28</xdr:row>
      <xdr:rowOff>98230</xdr:rowOff>
    </xdr:to>
    <xdr:sp macro="" textlink="">
      <xdr:nvSpPr>
        <xdr:cNvPr id="153" name="楕円 152">
          <a:extLst>
            <a:ext uri="{FF2B5EF4-FFF2-40B4-BE49-F238E27FC236}">
              <a16:creationId xmlns:a16="http://schemas.microsoft.com/office/drawing/2014/main" id="{2949684E-8FE8-4F1A-B847-9E5C608A82E7}"/>
            </a:ext>
          </a:extLst>
        </xdr:cNvPr>
        <xdr:cNvSpPr/>
      </xdr:nvSpPr>
      <xdr:spPr>
        <a:xfrm>
          <a:off x="14033500" y="556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47430</xdr:rowOff>
    </xdr:from>
    <xdr:to>
      <xdr:col>76</xdr:col>
      <xdr:colOff>22225</xdr:colOff>
      <xdr:row>28</xdr:row>
      <xdr:rowOff>59953</xdr:rowOff>
    </xdr:to>
    <xdr:cxnSp macro="">
      <xdr:nvCxnSpPr>
        <xdr:cNvPr id="154" name="直線コネクタ 153">
          <a:extLst>
            <a:ext uri="{FF2B5EF4-FFF2-40B4-BE49-F238E27FC236}">
              <a16:creationId xmlns:a16="http://schemas.microsoft.com/office/drawing/2014/main" id="{9F789C7A-CCA3-433E-B8A2-2466D3F8A1F5}"/>
            </a:ext>
          </a:extLst>
        </xdr:cNvPr>
        <xdr:cNvCxnSpPr/>
      </xdr:nvCxnSpPr>
      <xdr:spPr>
        <a:xfrm>
          <a:off x="14084300" y="5619555"/>
          <a:ext cx="711200" cy="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150592</xdr:rowOff>
    </xdr:from>
    <xdr:to>
      <xdr:col>68</xdr:col>
      <xdr:colOff>123825</xdr:colOff>
      <xdr:row>28</xdr:row>
      <xdr:rowOff>80742</xdr:rowOff>
    </xdr:to>
    <xdr:sp macro="" textlink="">
      <xdr:nvSpPr>
        <xdr:cNvPr id="155" name="楕円 154">
          <a:extLst>
            <a:ext uri="{FF2B5EF4-FFF2-40B4-BE49-F238E27FC236}">
              <a16:creationId xmlns:a16="http://schemas.microsoft.com/office/drawing/2014/main" id="{7107C12F-7A3A-45D8-AE8B-02AB7899773A}"/>
            </a:ext>
          </a:extLst>
        </xdr:cNvPr>
        <xdr:cNvSpPr/>
      </xdr:nvSpPr>
      <xdr:spPr>
        <a:xfrm>
          <a:off x="13271500" y="555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29942</xdr:rowOff>
    </xdr:from>
    <xdr:to>
      <xdr:col>72</xdr:col>
      <xdr:colOff>73025</xdr:colOff>
      <xdr:row>28</xdr:row>
      <xdr:rowOff>47430</xdr:rowOff>
    </xdr:to>
    <xdr:cxnSp macro="">
      <xdr:nvCxnSpPr>
        <xdr:cNvPr id="156" name="直線コネクタ 155">
          <a:extLst>
            <a:ext uri="{FF2B5EF4-FFF2-40B4-BE49-F238E27FC236}">
              <a16:creationId xmlns:a16="http://schemas.microsoft.com/office/drawing/2014/main" id="{50D12BA4-EE33-4D62-860F-A7F1497FB97A}"/>
            </a:ext>
          </a:extLst>
        </xdr:cNvPr>
        <xdr:cNvCxnSpPr/>
      </xdr:nvCxnSpPr>
      <xdr:spPr>
        <a:xfrm>
          <a:off x="13322300" y="5602067"/>
          <a:ext cx="762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90906</xdr:rowOff>
    </xdr:from>
    <xdr:to>
      <xdr:col>64</xdr:col>
      <xdr:colOff>123825</xdr:colOff>
      <xdr:row>29</xdr:row>
      <xdr:rowOff>21056</xdr:rowOff>
    </xdr:to>
    <xdr:sp macro="" textlink="">
      <xdr:nvSpPr>
        <xdr:cNvPr id="157" name="楕円 156">
          <a:extLst>
            <a:ext uri="{FF2B5EF4-FFF2-40B4-BE49-F238E27FC236}">
              <a16:creationId xmlns:a16="http://schemas.microsoft.com/office/drawing/2014/main" id="{37408B2A-9DC8-441C-9134-2625A9CB0B60}"/>
            </a:ext>
          </a:extLst>
        </xdr:cNvPr>
        <xdr:cNvSpPr/>
      </xdr:nvSpPr>
      <xdr:spPr>
        <a:xfrm>
          <a:off x="12509500" y="566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29942</xdr:rowOff>
    </xdr:from>
    <xdr:to>
      <xdr:col>68</xdr:col>
      <xdr:colOff>73025</xdr:colOff>
      <xdr:row>28</xdr:row>
      <xdr:rowOff>141706</xdr:rowOff>
    </xdr:to>
    <xdr:cxnSp macro="">
      <xdr:nvCxnSpPr>
        <xdr:cNvPr id="158" name="直線コネクタ 157">
          <a:extLst>
            <a:ext uri="{FF2B5EF4-FFF2-40B4-BE49-F238E27FC236}">
              <a16:creationId xmlns:a16="http://schemas.microsoft.com/office/drawing/2014/main" id="{50A384DE-DEB9-43A6-83BF-E9EC4304EF21}"/>
            </a:ext>
          </a:extLst>
        </xdr:cNvPr>
        <xdr:cNvCxnSpPr/>
      </xdr:nvCxnSpPr>
      <xdr:spPr>
        <a:xfrm flipV="1">
          <a:off x="12560300" y="5602067"/>
          <a:ext cx="762000" cy="11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80903</xdr:rowOff>
    </xdr:from>
    <xdr:to>
      <xdr:col>60</xdr:col>
      <xdr:colOff>123825</xdr:colOff>
      <xdr:row>29</xdr:row>
      <xdr:rowOff>11053</xdr:rowOff>
    </xdr:to>
    <xdr:sp macro="" textlink="">
      <xdr:nvSpPr>
        <xdr:cNvPr id="159" name="楕円 158">
          <a:extLst>
            <a:ext uri="{FF2B5EF4-FFF2-40B4-BE49-F238E27FC236}">
              <a16:creationId xmlns:a16="http://schemas.microsoft.com/office/drawing/2014/main" id="{13902ACC-1999-49D4-BB7B-D7233EF6FE78}"/>
            </a:ext>
          </a:extLst>
        </xdr:cNvPr>
        <xdr:cNvSpPr/>
      </xdr:nvSpPr>
      <xdr:spPr>
        <a:xfrm>
          <a:off x="11747500" y="565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131703</xdr:rowOff>
    </xdr:from>
    <xdr:to>
      <xdr:col>64</xdr:col>
      <xdr:colOff>73025</xdr:colOff>
      <xdr:row>28</xdr:row>
      <xdr:rowOff>141706</xdr:rowOff>
    </xdr:to>
    <xdr:cxnSp macro="">
      <xdr:nvCxnSpPr>
        <xdr:cNvPr id="160" name="直線コネクタ 159">
          <a:extLst>
            <a:ext uri="{FF2B5EF4-FFF2-40B4-BE49-F238E27FC236}">
              <a16:creationId xmlns:a16="http://schemas.microsoft.com/office/drawing/2014/main" id="{5BF8AEF7-41AA-485B-B90A-AF313D64F59B}"/>
            </a:ext>
          </a:extLst>
        </xdr:cNvPr>
        <xdr:cNvCxnSpPr/>
      </xdr:nvCxnSpPr>
      <xdr:spPr>
        <a:xfrm>
          <a:off x="11798300" y="5703828"/>
          <a:ext cx="762000" cy="1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61" name="n_1aveValue債務償還比率">
          <a:extLst>
            <a:ext uri="{FF2B5EF4-FFF2-40B4-BE49-F238E27FC236}">
              <a16:creationId xmlns:a16="http://schemas.microsoft.com/office/drawing/2014/main" id="{1868E249-862C-47A9-9400-BD6CA2FEAB28}"/>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62" name="n_2aveValue債務償還比率">
          <a:extLst>
            <a:ext uri="{FF2B5EF4-FFF2-40B4-BE49-F238E27FC236}">
              <a16:creationId xmlns:a16="http://schemas.microsoft.com/office/drawing/2014/main" id="{F9016E9D-8274-432B-AE35-A21468176931}"/>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63" name="n_3aveValue債務償還比率">
          <a:extLst>
            <a:ext uri="{FF2B5EF4-FFF2-40B4-BE49-F238E27FC236}">
              <a16:creationId xmlns:a16="http://schemas.microsoft.com/office/drawing/2014/main" id="{071E4E00-55F3-44AD-B031-B9EA5EF31866}"/>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7574</xdr:rowOff>
    </xdr:from>
    <xdr:ext cx="469744" cy="259045"/>
    <xdr:sp macro="" textlink="">
      <xdr:nvSpPr>
        <xdr:cNvPr id="164" name="n_4aveValue債務償還比率">
          <a:extLst>
            <a:ext uri="{FF2B5EF4-FFF2-40B4-BE49-F238E27FC236}">
              <a16:creationId xmlns:a16="http://schemas.microsoft.com/office/drawing/2014/main" id="{FBCBD1AC-A757-4ABD-B6A1-2889B0025A2A}"/>
            </a:ext>
          </a:extLst>
        </xdr:cNvPr>
        <xdr:cNvSpPr txBox="1"/>
      </xdr:nvSpPr>
      <xdr:spPr>
        <a:xfrm>
          <a:off x="11563427" y="540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89357</xdr:rowOff>
    </xdr:from>
    <xdr:ext cx="469744" cy="259045"/>
    <xdr:sp macro="" textlink="">
      <xdr:nvSpPr>
        <xdr:cNvPr id="165" name="n_1mainValue債務償還比率">
          <a:extLst>
            <a:ext uri="{FF2B5EF4-FFF2-40B4-BE49-F238E27FC236}">
              <a16:creationId xmlns:a16="http://schemas.microsoft.com/office/drawing/2014/main" id="{99796889-8A04-480E-9ADF-56B7DC58BB13}"/>
            </a:ext>
          </a:extLst>
        </xdr:cNvPr>
        <xdr:cNvSpPr txBox="1"/>
      </xdr:nvSpPr>
      <xdr:spPr>
        <a:xfrm>
          <a:off x="13836727" y="56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71869</xdr:rowOff>
    </xdr:from>
    <xdr:ext cx="469744" cy="259045"/>
    <xdr:sp macro="" textlink="">
      <xdr:nvSpPr>
        <xdr:cNvPr id="166" name="n_2mainValue債務償還比率">
          <a:extLst>
            <a:ext uri="{FF2B5EF4-FFF2-40B4-BE49-F238E27FC236}">
              <a16:creationId xmlns:a16="http://schemas.microsoft.com/office/drawing/2014/main" id="{A5644A69-4942-443B-B3E0-F338842D76A3}"/>
            </a:ext>
          </a:extLst>
        </xdr:cNvPr>
        <xdr:cNvSpPr txBox="1"/>
      </xdr:nvSpPr>
      <xdr:spPr>
        <a:xfrm>
          <a:off x="13087427" y="564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12183</xdr:rowOff>
    </xdr:from>
    <xdr:ext cx="469744" cy="259045"/>
    <xdr:sp macro="" textlink="">
      <xdr:nvSpPr>
        <xdr:cNvPr id="167" name="n_3mainValue債務償還比率">
          <a:extLst>
            <a:ext uri="{FF2B5EF4-FFF2-40B4-BE49-F238E27FC236}">
              <a16:creationId xmlns:a16="http://schemas.microsoft.com/office/drawing/2014/main" id="{6617460C-64F6-422B-A0EB-25DAC4C06A3F}"/>
            </a:ext>
          </a:extLst>
        </xdr:cNvPr>
        <xdr:cNvSpPr txBox="1"/>
      </xdr:nvSpPr>
      <xdr:spPr>
        <a:xfrm>
          <a:off x="12325427" y="57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2180</xdr:rowOff>
    </xdr:from>
    <xdr:ext cx="469744" cy="259045"/>
    <xdr:sp macro="" textlink="">
      <xdr:nvSpPr>
        <xdr:cNvPr id="168" name="n_4mainValue債務償還比率">
          <a:extLst>
            <a:ext uri="{FF2B5EF4-FFF2-40B4-BE49-F238E27FC236}">
              <a16:creationId xmlns:a16="http://schemas.microsoft.com/office/drawing/2014/main" id="{B6462FF7-E3C0-4772-BC81-1C4CF07EF901}"/>
            </a:ext>
          </a:extLst>
        </xdr:cNvPr>
        <xdr:cNvSpPr txBox="1"/>
      </xdr:nvSpPr>
      <xdr:spPr>
        <a:xfrm>
          <a:off x="11563427" y="574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AA57EF7-D86B-487C-8816-D3152146CF7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11C02972-4D34-40DF-A07B-E524236FC39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D5503C60-9F67-4660-8358-5B8BA912633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84A5E2C4-F169-4933-AFA1-CB1C3A9410B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B6906BDE-C533-414E-9985-E9A0DB36509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D499DAE6-8D44-44ED-9A27-B457A3C5D31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5D57A1-C005-4D8B-B313-01FF968DC1D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66CC89-EB63-432B-A0B6-F30118EE71E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AF8B53-066D-4F46-9368-3428C39D56D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0F62BB-3CCC-4537-8DBD-11CB689B148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256143-1B4A-4DF6-B9B4-4C077CDDDA4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2055E8-95B1-4726-BD80-C4536F777B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9E8F098-6DE3-41B4-885B-4CC9621A98D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D12EA4-DB21-40FC-8699-14365CC2AA6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CEE8FD-92FF-4E43-BE9C-1E389F09BC8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CBC2A6-1356-4695-898F-676A4B25727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8,873
8,775
144.00
8,479,655
7,972,978
237,538
4,543,862
7,303,663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489659-2919-46BA-A666-4EB58B75B5B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AA9681-AEE7-4719-A409-1E21BD3FC9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B70A77-0390-4244-A46C-72BCB8B49D3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013CEF-B01C-4355-A191-0AFA5A98C1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A92FFB-0C3D-4C20-B9F2-01D009B6DDA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28DB605-2F71-496E-86F9-F48D00DC486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BF6A49-65CD-4688-97AF-F6C168EDA1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C7BA370-56FA-415E-8DB3-CA3A8F175C4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EBC85F-0FA4-4662-B70E-A4E72DB4FC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E06155-6FD9-46EA-8375-7A63EA9EE2C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9FCB871-70AA-4C8D-9FD0-5C667B6631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29ADA57-F8CC-4739-BF95-2E6B8B185B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881EC1-8C0B-49CF-B8B8-D3D0CD187A3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C193556-6551-42FF-AA8E-FFC6786468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147E2F-F652-4E81-8BDF-059E57D2A6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AC3E4FF-6FD9-4955-962C-3017AC0BC2A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589A19-410D-4DA7-9940-9E6A15C4751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604F5C-2518-495C-B987-DBBDADDD02A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162E7A6-FBAD-4558-8DB6-A59103DB6DF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FED09B-17EC-4C6C-BF03-0AF4AD2777E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EF793E-BEEB-41B0-A173-951529CDC2A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3CFF6C-8618-48BB-B588-97E5776C6C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412B54-CC0E-47B7-ADAA-8568A59A3B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356E1FE-AEB7-4111-9DCA-5DEB2BAEB60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B8F60CD-77AB-4A8E-ABDC-B225C143560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8A7625-5DCC-4914-BC28-0D8E8AB312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03216D0-2F21-4AB9-8C9D-62F8ED7C48F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490971-F343-4A03-9906-5D770E9DA13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3B8B1D-1E2A-42DA-86A2-D3723599819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CB0FC42-E389-41D2-8AD0-F9D02EBAC51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72BACB-F086-4E17-8BA3-997857A706B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84D300-F2E4-4D62-BF22-8720F021CA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7BCDC94-7D2B-4373-B662-4A338A05159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2DE916A-1579-4552-B91A-318A3A38E3B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B3EECFD-66C7-4EF9-BE1A-E26C5BE35D6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578A212-8217-4402-A82C-0EB2200B9B0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F441431-E621-4767-A3E5-B8A58F6B2F9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402D4EC-61ED-4047-9E05-5CC7ACBB9A4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9C0FBD3-82E5-4ED8-AE33-CBE41FEC45A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D21AC81-ADC7-4908-AF0A-F5C1D9B4AA1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0AEF965-0F5F-4B83-9644-4E8AE273796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2831E5B-702C-48CD-A8B7-0C74BF7BBAC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5352A6F-2836-410E-8964-A996DDA7D66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38A0A5B-E128-405E-B540-BB234DF8D4D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34A2C03-B0B4-44FA-991E-F5D534771CD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87935045-B26E-474C-B632-E71003AE050A}"/>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4BCFB947-C426-40C8-9183-A3F0B9F3304C}"/>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282F0A89-4621-49F6-A18F-7D779CCA2CDF}"/>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BF6316DF-5A6D-4F56-9CED-CC89C65E4D97}"/>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FAF7E16D-D8D5-46EA-9F38-0691A9EB48AF}"/>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C2713291-FD49-4F1D-9FFC-5A0126BC736E}"/>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D38323D2-DECB-42C5-981A-68D43810C673}"/>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60FE70A4-D656-47CB-A631-3C21722AB93C}"/>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102C7D1E-06DB-4759-A4EC-CD8F808788CD}"/>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CAD69A03-374B-4F6B-A0BB-6E72B36C25B3}"/>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0031E5A4-4209-4468-BF6D-A66D4661CCC4}"/>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4FE4B32-EFE6-407B-9E77-A0FD362AE95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08BCBBD-7F89-45BC-B5E7-7EC10E1DF6B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D8D80D-0276-463C-BA3E-4988F8793C5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C3F10DD-78E3-4903-809E-F59D6F985DD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7C899AB-8FE4-4217-86B4-BD942D1A796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34925</xdr:rowOff>
    </xdr:from>
    <xdr:to>
      <xdr:col>24</xdr:col>
      <xdr:colOff>114300</xdr:colOff>
      <xdr:row>38</xdr:row>
      <xdr:rowOff>136525</xdr:rowOff>
    </xdr:to>
    <xdr:sp macro="" textlink="">
      <xdr:nvSpPr>
        <xdr:cNvPr id="73" name="楕円 72">
          <a:extLst>
            <a:ext uri="{FF2B5EF4-FFF2-40B4-BE49-F238E27FC236}">
              <a16:creationId xmlns:a16="http://schemas.microsoft.com/office/drawing/2014/main" id="{B1747B26-8895-4E2C-A664-F03AEF6679FE}"/>
            </a:ext>
          </a:extLst>
        </xdr:cNvPr>
        <xdr:cNvSpPr/>
      </xdr:nvSpPr>
      <xdr:spPr>
        <a:xfrm>
          <a:off x="4584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57802</xdr:rowOff>
    </xdr:from>
    <xdr:ext cx="405111" cy="259045"/>
    <xdr:sp macro="" textlink="">
      <xdr:nvSpPr>
        <xdr:cNvPr id="74" name="【道路】&#10;有形固定資産減価償却率該当値テキスト">
          <a:extLst>
            <a:ext uri="{FF2B5EF4-FFF2-40B4-BE49-F238E27FC236}">
              <a16:creationId xmlns:a16="http://schemas.microsoft.com/office/drawing/2014/main" id="{7A625288-0DB9-465D-88BC-4B53D44373C0}"/>
            </a:ext>
          </a:extLst>
        </xdr:cNvPr>
        <xdr:cNvSpPr txBox="1"/>
      </xdr:nvSpPr>
      <xdr:spPr>
        <a:xfrm>
          <a:off x="4673600" y="640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5" name="楕円 74">
          <a:extLst>
            <a:ext uri="{FF2B5EF4-FFF2-40B4-BE49-F238E27FC236}">
              <a16:creationId xmlns:a16="http://schemas.microsoft.com/office/drawing/2014/main" id="{BCBEB789-6928-470F-8CFC-6202C985A0D6}"/>
            </a:ext>
          </a:extLst>
        </xdr:cNvPr>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85725</xdr:rowOff>
    </xdr:to>
    <xdr:cxnSp macro="">
      <xdr:nvCxnSpPr>
        <xdr:cNvPr id="76" name="直線コネクタ 75">
          <a:extLst>
            <a:ext uri="{FF2B5EF4-FFF2-40B4-BE49-F238E27FC236}">
              <a16:creationId xmlns:a16="http://schemas.microsoft.com/office/drawing/2014/main" id="{B635538B-83E8-4A1C-824C-35CC27E02D24}"/>
            </a:ext>
          </a:extLst>
        </xdr:cNvPr>
        <xdr:cNvCxnSpPr/>
      </xdr:nvCxnSpPr>
      <xdr:spPr>
        <a:xfrm>
          <a:off x="3797300" y="65741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154940</xdr:rowOff>
    </xdr:from>
    <xdr:to>
      <xdr:col>15</xdr:col>
      <xdr:colOff>101600</xdr:colOff>
      <xdr:row>38</xdr:row>
      <xdr:rowOff>85090</xdr:rowOff>
    </xdr:to>
    <xdr:sp macro="" textlink="">
      <xdr:nvSpPr>
        <xdr:cNvPr id="77" name="楕円 76">
          <a:extLst>
            <a:ext uri="{FF2B5EF4-FFF2-40B4-BE49-F238E27FC236}">
              <a16:creationId xmlns:a16="http://schemas.microsoft.com/office/drawing/2014/main" id="{01B7F8A8-992C-453E-B4D1-D147EF688C73}"/>
            </a:ext>
          </a:extLst>
        </xdr:cNvPr>
        <xdr:cNvSpPr/>
      </xdr:nvSpPr>
      <xdr:spPr>
        <a:xfrm>
          <a:off x="2857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59055</xdr:rowOff>
    </xdr:to>
    <xdr:cxnSp macro="">
      <xdr:nvCxnSpPr>
        <xdr:cNvPr id="78" name="直線コネクタ 77">
          <a:extLst>
            <a:ext uri="{FF2B5EF4-FFF2-40B4-BE49-F238E27FC236}">
              <a16:creationId xmlns:a16="http://schemas.microsoft.com/office/drawing/2014/main" id="{B2EAF339-E5DF-4932-953B-E73ED4278BA8}"/>
            </a:ext>
          </a:extLst>
        </xdr:cNvPr>
        <xdr:cNvCxnSpPr/>
      </xdr:nvCxnSpPr>
      <xdr:spPr>
        <a:xfrm>
          <a:off x="2908300" y="65493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126365</xdr:rowOff>
    </xdr:from>
    <xdr:to>
      <xdr:col>10</xdr:col>
      <xdr:colOff>165100</xdr:colOff>
      <xdr:row>38</xdr:row>
      <xdr:rowOff>56515</xdr:rowOff>
    </xdr:to>
    <xdr:sp macro="" textlink="">
      <xdr:nvSpPr>
        <xdr:cNvPr id="79" name="楕円 78">
          <a:extLst>
            <a:ext uri="{FF2B5EF4-FFF2-40B4-BE49-F238E27FC236}">
              <a16:creationId xmlns:a16="http://schemas.microsoft.com/office/drawing/2014/main" id="{07C0A36B-7A32-4F46-BDD5-0553260BFC8E}"/>
            </a:ext>
          </a:extLst>
        </xdr:cNvPr>
        <xdr:cNvSpPr/>
      </xdr:nvSpPr>
      <xdr:spPr>
        <a:xfrm>
          <a:off x="1968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5715</xdr:rowOff>
    </xdr:from>
    <xdr:to>
      <xdr:col>15</xdr:col>
      <xdr:colOff>50800</xdr:colOff>
      <xdr:row>38</xdr:row>
      <xdr:rowOff>34290</xdr:rowOff>
    </xdr:to>
    <xdr:cxnSp macro="">
      <xdr:nvCxnSpPr>
        <xdr:cNvPr id="80" name="直線コネクタ 79">
          <a:extLst>
            <a:ext uri="{FF2B5EF4-FFF2-40B4-BE49-F238E27FC236}">
              <a16:creationId xmlns:a16="http://schemas.microsoft.com/office/drawing/2014/main" id="{A1E837FC-EB5B-4828-8775-93D9CDA6953B}"/>
            </a:ext>
          </a:extLst>
        </xdr:cNvPr>
        <xdr:cNvCxnSpPr/>
      </xdr:nvCxnSpPr>
      <xdr:spPr>
        <a:xfrm>
          <a:off x="2019300" y="65208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101600</xdr:rowOff>
    </xdr:from>
    <xdr:to>
      <xdr:col>6</xdr:col>
      <xdr:colOff>38100</xdr:colOff>
      <xdr:row>38</xdr:row>
      <xdr:rowOff>31750</xdr:rowOff>
    </xdr:to>
    <xdr:sp macro="" textlink="">
      <xdr:nvSpPr>
        <xdr:cNvPr id="81" name="楕円 80">
          <a:extLst>
            <a:ext uri="{FF2B5EF4-FFF2-40B4-BE49-F238E27FC236}">
              <a16:creationId xmlns:a16="http://schemas.microsoft.com/office/drawing/2014/main" id="{F9B33671-7993-4366-8C29-4DEC902F8060}"/>
            </a:ext>
          </a:extLst>
        </xdr:cNvPr>
        <xdr:cNvSpPr/>
      </xdr:nvSpPr>
      <xdr:spPr>
        <a:xfrm>
          <a:off x="1079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152400</xdr:rowOff>
    </xdr:from>
    <xdr:to>
      <xdr:col>10</xdr:col>
      <xdr:colOff>114300</xdr:colOff>
      <xdr:row>38</xdr:row>
      <xdr:rowOff>5715</xdr:rowOff>
    </xdr:to>
    <xdr:cxnSp macro="">
      <xdr:nvCxnSpPr>
        <xdr:cNvPr id="82" name="直線コネクタ 81">
          <a:extLst>
            <a:ext uri="{FF2B5EF4-FFF2-40B4-BE49-F238E27FC236}">
              <a16:creationId xmlns:a16="http://schemas.microsoft.com/office/drawing/2014/main" id="{738D7226-2B86-4831-9D54-CE973C5F88B8}"/>
            </a:ext>
          </a:extLst>
        </xdr:cNvPr>
        <xdr:cNvCxnSpPr/>
      </xdr:nvCxnSpPr>
      <xdr:spPr>
        <a:xfrm>
          <a:off x="1130300" y="64960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517C1151-E0EC-482A-AD54-DD1CE0DF56D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A3489DDD-44B0-43EA-9429-4E4AFBC8208B}"/>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D266DB2E-3E79-4587-ADF9-EBE44439B006}"/>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1BF3A297-146A-4A4B-B78D-4B95C07075F6}"/>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126382</xdr:rowOff>
    </xdr:from>
    <xdr:ext cx="405111" cy="259045"/>
    <xdr:sp macro="" textlink="">
      <xdr:nvSpPr>
        <xdr:cNvPr id="87" name="n_1mainValue【道路】&#10;有形固定資産減価償却率">
          <a:extLst>
            <a:ext uri="{FF2B5EF4-FFF2-40B4-BE49-F238E27FC236}">
              <a16:creationId xmlns:a16="http://schemas.microsoft.com/office/drawing/2014/main" id="{AF748529-2EBD-479C-981C-B65E5162347A}"/>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88" name="n_2mainValue【道路】&#10;有形固定資産減価償却率">
          <a:extLst>
            <a:ext uri="{FF2B5EF4-FFF2-40B4-BE49-F238E27FC236}">
              <a16:creationId xmlns:a16="http://schemas.microsoft.com/office/drawing/2014/main" id="{6F0E477D-AE3D-404D-87F1-B29E4F677664}"/>
            </a:ext>
          </a:extLst>
        </xdr:cNvPr>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73042</xdr:rowOff>
    </xdr:from>
    <xdr:ext cx="405111" cy="259045"/>
    <xdr:sp macro="" textlink="">
      <xdr:nvSpPr>
        <xdr:cNvPr id="89" name="n_3mainValue【道路】&#10;有形固定資産減価償却率">
          <a:extLst>
            <a:ext uri="{FF2B5EF4-FFF2-40B4-BE49-F238E27FC236}">
              <a16:creationId xmlns:a16="http://schemas.microsoft.com/office/drawing/2014/main" id="{2C699481-067B-409F-B0E6-27C5DE0FC08E}"/>
            </a:ext>
          </a:extLst>
        </xdr:cNvPr>
        <xdr:cNvSpPr txBox="1"/>
      </xdr:nvSpPr>
      <xdr:spPr>
        <a:xfrm>
          <a:off x="1816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22877</xdr:rowOff>
    </xdr:from>
    <xdr:ext cx="405111" cy="259045"/>
    <xdr:sp macro="" textlink="">
      <xdr:nvSpPr>
        <xdr:cNvPr id="90" name="n_4mainValue【道路】&#10;有形固定資産減価償却率">
          <a:extLst>
            <a:ext uri="{FF2B5EF4-FFF2-40B4-BE49-F238E27FC236}">
              <a16:creationId xmlns:a16="http://schemas.microsoft.com/office/drawing/2014/main" id="{19745F64-7E00-43C6-BA88-6494B9C0221E}"/>
            </a:ext>
          </a:extLst>
        </xdr:cNvPr>
        <xdr:cNvSpPr txBox="1"/>
      </xdr:nvSpPr>
      <xdr:spPr>
        <a:xfrm>
          <a:off x="927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BE647A5-CC60-4C16-ADEF-AA6BBF3F9D3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B155902-D186-40C2-867B-EBDE308F6EB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7FC4D45-1DC8-4DA7-81A8-026B3546EE5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A5365B9-54AF-456E-A529-0A09712A0C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D1EAC7C-D53E-46FD-A704-507D9D7C7EC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6F676E3-E37D-4AB1-B24F-43EEECB4FEA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90C4AD2-2CDD-4967-A71E-BF750736B69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DF65039-7C06-450A-A3D9-3A10A0FA84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E210CBC-91EE-4F5E-93A6-A0AEB6464B0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4019F1F-7353-4F94-8FE4-FC0DF526248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E8C7BC1-6E9F-4EBA-9FC6-B67FE295B8C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00C320D-BB97-44DE-BCB8-9B5707DE366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F5F84EA-109A-449F-A1DE-7114DDD6E5F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110AF2FC-201B-4433-B62D-9CD8CAD14B92}"/>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3CD433A2-FCF3-4F48-9ECB-1861BDB30D6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32682024-A146-4EAC-B00F-5FC3293D0916}"/>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B75BC9A-4605-42BC-B607-AC727F1677A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2E623399-3481-4529-A21F-C7A13BC7914C}"/>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FEF7607-D4A5-47CF-B26F-FF6BEEC3B57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E3C92FF7-1E13-4E28-99BF-D3964F4DB555}"/>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11B7DB8-D33C-40F4-8D4B-BC79E30B33B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DFEF97C9-B7EA-49BB-B594-B69CE11FDE0E}"/>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9A33540-B797-4737-9931-843D64D81EA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91F3BADF-5A5E-4787-BEE4-5F058D46913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8C4712DA-608C-44C4-AF65-F231523C60B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CDDD063F-4CFD-4309-B042-2A3CF067A92C}"/>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EB6D9C40-6751-4BB0-8DFD-8CC58C82E07F}"/>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F1022E10-D8D4-4B62-AEB4-9582AC104828}"/>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AA448B6A-B25B-4CCE-92C3-09C21628A1C3}"/>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8186627E-033F-47F1-8618-B6706BD7EB77}"/>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21" name="【道路】&#10;一人当たり延長平均値テキスト">
          <a:extLst>
            <a:ext uri="{FF2B5EF4-FFF2-40B4-BE49-F238E27FC236}">
              <a16:creationId xmlns:a16="http://schemas.microsoft.com/office/drawing/2014/main" id="{2ED18518-31B0-48D2-B2EE-17B99B0FBD70}"/>
            </a:ext>
          </a:extLst>
        </xdr:cNvPr>
        <xdr:cNvSpPr txBox="1"/>
      </xdr:nvSpPr>
      <xdr:spPr>
        <a:xfrm>
          <a:off x="10515600" y="663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21DD9795-D763-4932-9BE2-83660541B5E6}"/>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AB1F0EEA-B838-4B78-9430-7477974F81E5}"/>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B5535BC9-4D7F-4891-815A-53EBE170C15B}"/>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8370B15A-5A4C-42A9-B218-F0D34EDB53B1}"/>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69830</xdr:rowOff>
    </xdr:from>
    <xdr:to>
      <xdr:col>36</xdr:col>
      <xdr:colOff>165100</xdr:colOff>
      <xdr:row>39</xdr:row>
      <xdr:rowOff>171430</xdr:rowOff>
    </xdr:to>
    <xdr:sp macro="" textlink="">
      <xdr:nvSpPr>
        <xdr:cNvPr id="126" name="フローチャート: 判断 125">
          <a:extLst>
            <a:ext uri="{FF2B5EF4-FFF2-40B4-BE49-F238E27FC236}">
              <a16:creationId xmlns:a16="http://schemas.microsoft.com/office/drawing/2014/main" id="{B5092D56-E1C9-41DF-AE4E-776EF8B284AE}"/>
            </a:ext>
          </a:extLst>
        </xdr:cNvPr>
        <xdr:cNvSpPr/>
      </xdr:nvSpPr>
      <xdr:spPr>
        <a:xfrm>
          <a:off x="6921500" y="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00C970A-8E85-4147-915D-E9152952A8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183D5BD-EDDF-4D54-BA68-17BC9000DB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F3528C6-A35A-4E47-A780-C76379BC892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BEA0A81-72ED-45F6-8080-FFC2AEC1736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BCDBEF5-5BAA-438D-A659-6D048A8997B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137251</xdr:rowOff>
    </xdr:from>
    <xdr:to>
      <xdr:col>55</xdr:col>
      <xdr:colOff>50800</xdr:colOff>
      <xdr:row>38</xdr:row>
      <xdr:rowOff>67401</xdr:rowOff>
    </xdr:to>
    <xdr:sp macro="" textlink="">
      <xdr:nvSpPr>
        <xdr:cNvPr id="132" name="楕円 131">
          <a:extLst>
            <a:ext uri="{FF2B5EF4-FFF2-40B4-BE49-F238E27FC236}">
              <a16:creationId xmlns:a16="http://schemas.microsoft.com/office/drawing/2014/main" id="{8C3B75F8-0D3E-4314-B1AE-4FFC412F3F38}"/>
            </a:ext>
          </a:extLst>
        </xdr:cNvPr>
        <xdr:cNvSpPr/>
      </xdr:nvSpPr>
      <xdr:spPr>
        <a:xfrm>
          <a:off x="10426700" y="648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160128</xdr:rowOff>
    </xdr:from>
    <xdr:ext cx="534377" cy="259045"/>
    <xdr:sp macro="" textlink="">
      <xdr:nvSpPr>
        <xdr:cNvPr id="133" name="【道路】&#10;一人当たり延長該当値テキスト">
          <a:extLst>
            <a:ext uri="{FF2B5EF4-FFF2-40B4-BE49-F238E27FC236}">
              <a16:creationId xmlns:a16="http://schemas.microsoft.com/office/drawing/2014/main" id="{71C2776F-8D6A-4E44-83A9-F3CF2DAA5E8C}"/>
            </a:ext>
          </a:extLst>
        </xdr:cNvPr>
        <xdr:cNvSpPr txBox="1"/>
      </xdr:nvSpPr>
      <xdr:spPr>
        <a:xfrm>
          <a:off x="10515600" y="633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153138</xdr:rowOff>
    </xdr:from>
    <xdr:to>
      <xdr:col>50</xdr:col>
      <xdr:colOff>165100</xdr:colOff>
      <xdr:row>38</xdr:row>
      <xdr:rowOff>83288</xdr:rowOff>
    </xdr:to>
    <xdr:sp macro="" textlink="">
      <xdr:nvSpPr>
        <xdr:cNvPr id="134" name="楕円 133">
          <a:extLst>
            <a:ext uri="{FF2B5EF4-FFF2-40B4-BE49-F238E27FC236}">
              <a16:creationId xmlns:a16="http://schemas.microsoft.com/office/drawing/2014/main" id="{BC2B4EB4-3F59-4C98-91A1-1F6E5D044BFE}"/>
            </a:ext>
          </a:extLst>
        </xdr:cNvPr>
        <xdr:cNvSpPr/>
      </xdr:nvSpPr>
      <xdr:spPr>
        <a:xfrm>
          <a:off x="9588500" y="649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16601</xdr:rowOff>
    </xdr:from>
    <xdr:to>
      <xdr:col>55</xdr:col>
      <xdr:colOff>0</xdr:colOff>
      <xdr:row>38</xdr:row>
      <xdr:rowOff>32489</xdr:rowOff>
    </xdr:to>
    <xdr:cxnSp macro="">
      <xdr:nvCxnSpPr>
        <xdr:cNvPr id="135" name="直線コネクタ 134">
          <a:extLst>
            <a:ext uri="{FF2B5EF4-FFF2-40B4-BE49-F238E27FC236}">
              <a16:creationId xmlns:a16="http://schemas.microsoft.com/office/drawing/2014/main" id="{1EB89C66-26B7-481E-8D8C-924E28E78CCD}"/>
            </a:ext>
          </a:extLst>
        </xdr:cNvPr>
        <xdr:cNvCxnSpPr/>
      </xdr:nvCxnSpPr>
      <xdr:spPr>
        <a:xfrm flipV="1">
          <a:off x="9639300" y="6531701"/>
          <a:ext cx="8382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69748</xdr:rowOff>
    </xdr:from>
    <xdr:to>
      <xdr:col>46</xdr:col>
      <xdr:colOff>38100</xdr:colOff>
      <xdr:row>37</xdr:row>
      <xdr:rowOff>171348</xdr:rowOff>
    </xdr:to>
    <xdr:sp macro="" textlink="">
      <xdr:nvSpPr>
        <xdr:cNvPr id="136" name="楕円 135">
          <a:extLst>
            <a:ext uri="{FF2B5EF4-FFF2-40B4-BE49-F238E27FC236}">
              <a16:creationId xmlns:a16="http://schemas.microsoft.com/office/drawing/2014/main" id="{4FA29B8E-1CFF-473B-B2D5-2C82524744E6}"/>
            </a:ext>
          </a:extLst>
        </xdr:cNvPr>
        <xdr:cNvSpPr/>
      </xdr:nvSpPr>
      <xdr:spPr>
        <a:xfrm>
          <a:off x="8699500" y="64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120548</xdr:rowOff>
    </xdr:from>
    <xdr:to>
      <xdr:col>50</xdr:col>
      <xdr:colOff>114300</xdr:colOff>
      <xdr:row>38</xdr:row>
      <xdr:rowOff>32489</xdr:rowOff>
    </xdr:to>
    <xdr:cxnSp macro="">
      <xdr:nvCxnSpPr>
        <xdr:cNvPr id="137" name="直線コネクタ 136">
          <a:extLst>
            <a:ext uri="{FF2B5EF4-FFF2-40B4-BE49-F238E27FC236}">
              <a16:creationId xmlns:a16="http://schemas.microsoft.com/office/drawing/2014/main" id="{4F115B3A-8BA0-4911-B916-FD4BBD44BDB8}"/>
            </a:ext>
          </a:extLst>
        </xdr:cNvPr>
        <xdr:cNvCxnSpPr/>
      </xdr:nvCxnSpPr>
      <xdr:spPr>
        <a:xfrm>
          <a:off x="8750300" y="6464198"/>
          <a:ext cx="889000" cy="8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91253</xdr:rowOff>
    </xdr:from>
    <xdr:to>
      <xdr:col>41</xdr:col>
      <xdr:colOff>101600</xdr:colOff>
      <xdr:row>38</xdr:row>
      <xdr:rowOff>21403</xdr:rowOff>
    </xdr:to>
    <xdr:sp macro="" textlink="">
      <xdr:nvSpPr>
        <xdr:cNvPr id="138" name="楕円 137">
          <a:extLst>
            <a:ext uri="{FF2B5EF4-FFF2-40B4-BE49-F238E27FC236}">
              <a16:creationId xmlns:a16="http://schemas.microsoft.com/office/drawing/2014/main" id="{2F973E9F-FB15-46BA-933D-7DFF114227A8}"/>
            </a:ext>
          </a:extLst>
        </xdr:cNvPr>
        <xdr:cNvSpPr/>
      </xdr:nvSpPr>
      <xdr:spPr>
        <a:xfrm>
          <a:off x="7810500" y="643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120548</xdr:rowOff>
    </xdr:from>
    <xdr:to>
      <xdr:col>45</xdr:col>
      <xdr:colOff>177800</xdr:colOff>
      <xdr:row>37</xdr:row>
      <xdr:rowOff>142053</xdr:rowOff>
    </xdr:to>
    <xdr:cxnSp macro="">
      <xdr:nvCxnSpPr>
        <xdr:cNvPr id="139" name="直線コネクタ 138">
          <a:extLst>
            <a:ext uri="{FF2B5EF4-FFF2-40B4-BE49-F238E27FC236}">
              <a16:creationId xmlns:a16="http://schemas.microsoft.com/office/drawing/2014/main" id="{AEAD3EDA-891C-40E0-94D4-C3139315C122}"/>
            </a:ext>
          </a:extLst>
        </xdr:cNvPr>
        <xdr:cNvCxnSpPr/>
      </xdr:nvCxnSpPr>
      <xdr:spPr>
        <a:xfrm flipV="1">
          <a:off x="7861300" y="6464198"/>
          <a:ext cx="889000" cy="2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115354</xdr:rowOff>
    </xdr:from>
    <xdr:to>
      <xdr:col>36</xdr:col>
      <xdr:colOff>165100</xdr:colOff>
      <xdr:row>38</xdr:row>
      <xdr:rowOff>45504</xdr:rowOff>
    </xdr:to>
    <xdr:sp macro="" textlink="">
      <xdr:nvSpPr>
        <xdr:cNvPr id="140" name="楕円 139">
          <a:extLst>
            <a:ext uri="{FF2B5EF4-FFF2-40B4-BE49-F238E27FC236}">
              <a16:creationId xmlns:a16="http://schemas.microsoft.com/office/drawing/2014/main" id="{E203EAB0-B53A-4777-91CE-954E99F7DD9B}"/>
            </a:ext>
          </a:extLst>
        </xdr:cNvPr>
        <xdr:cNvSpPr/>
      </xdr:nvSpPr>
      <xdr:spPr>
        <a:xfrm>
          <a:off x="6921500" y="64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142053</xdr:rowOff>
    </xdr:from>
    <xdr:to>
      <xdr:col>41</xdr:col>
      <xdr:colOff>50800</xdr:colOff>
      <xdr:row>37</xdr:row>
      <xdr:rowOff>166154</xdr:rowOff>
    </xdr:to>
    <xdr:cxnSp macro="">
      <xdr:nvCxnSpPr>
        <xdr:cNvPr id="141" name="直線コネクタ 140">
          <a:extLst>
            <a:ext uri="{FF2B5EF4-FFF2-40B4-BE49-F238E27FC236}">
              <a16:creationId xmlns:a16="http://schemas.microsoft.com/office/drawing/2014/main" id="{2BE7E83D-1B4D-481A-90F5-6F2ECDB33AF6}"/>
            </a:ext>
          </a:extLst>
        </xdr:cNvPr>
        <xdr:cNvCxnSpPr/>
      </xdr:nvCxnSpPr>
      <xdr:spPr>
        <a:xfrm flipV="1">
          <a:off x="6972300" y="6485703"/>
          <a:ext cx="8890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42" name="n_1aveValue【道路】&#10;一人当たり延長">
          <a:extLst>
            <a:ext uri="{FF2B5EF4-FFF2-40B4-BE49-F238E27FC236}">
              <a16:creationId xmlns:a16="http://schemas.microsoft.com/office/drawing/2014/main" id="{2B038837-852C-40B7-A31E-DC06F36F4EDC}"/>
            </a:ext>
          </a:extLst>
        </xdr:cNvPr>
        <xdr:cNvSpPr txBox="1"/>
      </xdr:nvSpPr>
      <xdr:spPr>
        <a:xfrm>
          <a:off x="9359411" y="675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43" name="n_2aveValue【道路】&#10;一人当たり延長">
          <a:extLst>
            <a:ext uri="{FF2B5EF4-FFF2-40B4-BE49-F238E27FC236}">
              <a16:creationId xmlns:a16="http://schemas.microsoft.com/office/drawing/2014/main" id="{6204B15F-E950-4CE8-A775-8CF9AAFB0E54}"/>
            </a:ext>
          </a:extLst>
        </xdr:cNvPr>
        <xdr:cNvSpPr txBox="1"/>
      </xdr:nvSpPr>
      <xdr:spPr>
        <a:xfrm>
          <a:off x="84831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94712</xdr:rowOff>
    </xdr:from>
    <xdr:ext cx="534377" cy="259045"/>
    <xdr:sp macro="" textlink="">
      <xdr:nvSpPr>
        <xdr:cNvPr id="144" name="n_3aveValue【道路】&#10;一人当たり延長">
          <a:extLst>
            <a:ext uri="{FF2B5EF4-FFF2-40B4-BE49-F238E27FC236}">
              <a16:creationId xmlns:a16="http://schemas.microsoft.com/office/drawing/2014/main" id="{0DE7DCD7-54E7-44E1-A276-5ACD0BF92BDB}"/>
            </a:ext>
          </a:extLst>
        </xdr:cNvPr>
        <xdr:cNvSpPr txBox="1"/>
      </xdr:nvSpPr>
      <xdr:spPr>
        <a:xfrm>
          <a:off x="7594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162557</xdr:rowOff>
    </xdr:from>
    <xdr:ext cx="534377" cy="259045"/>
    <xdr:sp macro="" textlink="">
      <xdr:nvSpPr>
        <xdr:cNvPr id="145" name="n_4aveValue【道路】&#10;一人当たり延長">
          <a:extLst>
            <a:ext uri="{FF2B5EF4-FFF2-40B4-BE49-F238E27FC236}">
              <a16:creationId xmlns:a16="http://schemas.microsoft.com/office/drawing/2014/main" id="{730BF55F-DFCA-4569-BC16-214A7123E512}"/>
            </a:ext>
          </a:extLst>
        </xdr:cNvPr>
        <xdr:cNvSpPr txBox="1"/>
      </xdr:nvSpPr>
      <xdr:spPr>
        <a:xfrm>
          <a:off x="6705111" y="684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99815</xdr:rowOff>
    </xdr:from>
    <xdr:ext cx="534377" cy="259045"/>
    <xdr:sp macro="" textlink="">
      <xdr:nvSpPr>
        <xdr:cNvPr id="146" name="n_1mainValue【道路】&#10;一人当たり延長">
          <a:extLst>
            <a:ext uri="{FF2B5EF4-FFF2-40B4-BE49-F238E27FC236}">
              <a16:creationId xmlns:a16="http://schemas.microsoft.com/office/drawing/2014/main" id="{A20493AD-58E3-44C1-9C47-892E544D7083}"/>
            </a:ext>
          </a:extLst>
        </xdr:cNvPr>
        <xdr:cNvSpPr txBox="1"/>
      </xdr:nvSpPr>
      <xdr:spPr>
        <a:xfrm>
          <a:off x="9359411" y="627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16425</xdr:rowOff>
    </xdr:from>
    <xdr:ext cx="534377" cy="259045"/>
    <xdr:sp macro="" textlink="">
      <xdr:nvSpPr>
        <xdr:cNvPr id="147" name="n_2mainValue【道路】&#10;一人当たり延長">
          <a:extLst>
            <a:ext uri="{FF2B5EF4-FFF2-40B4-BE49-F238E27FC236}">
              <a16:creationId xmlns:a16="http://schemas.microsoft.com/office/drawing/2014/main" id="{B1C1EE4F-8E57-4092-B6DB-605EDCE5C497}"/>
            </a:ext>
          </a:extLst>
        </xdr:cNvPr>
        <xdr:cNvSpPr txBox="1"/>
      </xdr:nvSpPr>
      <xdr:spPr>
        <a:xfrm>
          <a:off x="8483111" y="618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37930</xdr:rowOff>
    </xdr:from>
    <xdr:ext cx="534377" cy="259045"/>
    <xdr:sp macro="" textlink="">
      <xdr:nvSpPr>
        <xdr:cNvPr id="148" name="n_3mainValue【道路】&#10;一人当たり延長">
          <a:extLst>
            <a:ext uri="{FF2B5EF4-FFF2-40B4-BE49-F238E27FC236}">
              <a16:creationId xmlns:a16="http://schemas.microsoft.com/office/drawing/2014/main" id="{2C180E89-D574-4401-918F-7B5D86EA046F}"/>
            </a:ext>
          </a:extLst>
        </xdr:cNvPr>
        <xdr:cNvSpPr txBox="1"/>
      </xdr:nvSpPr>
      <xdr:spPr>
        <a:xfrm>
          <a:off x="7594111" y="62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62031</xdr:rowOff>
    </xdr:from>
    <xdr:ext cx="534377" cy="259045"/>
    <xdr:sp macro="" textlink="">
      <xdr:nvSpPr>
        <xdr:cNvPr id="149" name="n_4mainValue【道路】&#10;一人当たり延長">
          <a:extLst>
            <a:ext uri="{FF2B5EF4-FFF2-40B4-BE49-F238E27FC236}">
              <a16:creationId xmlns:a16="http://schemas.microsoft.com/office/drawing/2014/main" id="{83A1D972-9768-4C94-A8D7-D017165DE48B}"/>
            </a:ext>
          </a:extLst>
        </xdr:cNvPr>
        <xdr:cNvSpPr txBox="1"/>
      </xdr:nvSpPr>
      <xdr:spPr>
        <a:xfrm>
          <a:off x="6705111" y="623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E803F1C-16AE-42BA-BF68-3F4B6AEBE83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38C530B3-3745-4A53-9859-2DB95D3EB15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F71C465-0CD8-4C1B-B805-99872983E06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3F99175-51A8-4CB2-B3D3-EDEBCFBABF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DD348FA7-DFE4-4D64-9C6B-A51911A27B5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03A3F6A-BCCE-4252-80C8-8DA3DC8F28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7A09ECB-958E-4479-8D56-F6D66066B2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02A780E-8C0B-41EF-BAC7-37DBB97AA9E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E18D9DCB-A2A5-4147-B0FE-95A6A63FD5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17E46FE2-F37B-445A-B7BD-B042593FA81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2CB1CB2-7111-4EEF-A9EB-4F39BD9610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F0BFD4A3-4707-45CF-832E-490EC5213F5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A970369B-E3EB-4C19-9C1B-F83483E5BA5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B9091D12-FA43-4EE9-A1D7-FD645C7E9E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68E835D8-1C82-4DB7-BD3E-4D7321B4FEA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4DF836C9-6F65-495F-87F8-B154452E5C1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C0AB841C-E8A3-4E32-AD1F-F1266483F88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537DC79-5EAE-43EF-A7C0-A09004FD729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CCF6F00-FC62-44DD-AA83-A330F026DF7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642DBF74-A03D-48E8-9508-BA3D2FBD82E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B4BFBBDD-8241-4FBE-BC11-CFDE9FC87D9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DC92759A-62DE-489F-BA3B-EE7E82DF481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C2E7F4DC-5AD3-4A95-B92F-5246571E1B0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EEA32C7-D3CC-41D9-B604-0BDC737975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4C0758A8-E778-4470-BAE0-33CD72AA67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A045F0F6-FE6B-4894-B986-166BFF1B5A46}"/>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8FF524C8-77E6-496D-9EFE-54C1B1A20348}"/>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88E705E0-273C-4C4B-BFB2-757756229502}"/>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5BAC4511-F260-4329-AC59-8E852FB2D0C5}"/>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E7C558E0-EB48-45FD-BE50-572562771275}"/>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3A9E1747-35D7-4FC9-B5CF-39263B3C6DCA}"/>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2BB3914B-6AC6-4B5B-994E-A71D0C08DD77}"/>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3356BD2D-F3F4-443E-A1D3-3A37AA03A8F5}"/>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9C4E7039-F4CD-4E27-9874-74663B889DDC}"/>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807BDA50-3DF3-4686-8ACC-601E3B1E7DC4}"/>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5" name="フローチャート: 判断 184">
          <a:extLst>
            <a:ext uri="{FF2B5EF4-FFF2-40B4-BE49-F238E27FC236}">
              <a16:creationId xmlns:a16="http://schemas.microsoft.com/office/drawing/2014/main" id="{8737C461-1BAE-40FE-BDBF-EDDAF4A4FAD6}"/>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EA29E0C-B9D6-416F-81D2-F8867F97CF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6987DCD-43C1-42C0-AF59-9A6C6B342BD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EAA8C58-D220-480B-B45B-25EDC621390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7D4AD6A-C0FA-435E-9AA8-AD73520EE78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32EBE00-6369-465B-8B7E-73434839EC9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91" name="楕円 190">
          <a:extLst>
            <a:ext uri="{FF2B5EF4-FFF2-40B4-BE49-F238E27FC236}">
              <a16:creationId xmlns:a16="http://schemas.microsoft.com/office/drawing/2014/main" id="{56D76B6A-E7D5-42FF-94F7-E1904B0C299E}"/>
            </a:ext>
          </a:extLst>
        </xdr:cNvPr>
        <xdr:cNvSpPr/>
      </xdr:nvSpPr>
      <xdr:spPr>
        <a:xfrm>
          <a:off x="4584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15801</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81532227-2BA8-4AD3-987A-BEF3EE5B886F}"/>
            </a:ext>
          </a:extLst>
        </xdr:cNvPr>
        <xdr:cNvSpPr txBox="1"/>
      </xdr:nvSpPr>
      <xdr:spPr>
        <a:xfrm>
          <a:off x="4673600"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32476</xdr:rowOff>
    </xdr:from>
    <xdr:to>
      <xdr:col>20</xdr:col>
      <xdr:colOff>38100</xdr:colOff>
      <xdr:row>61</xdr:row>
      <xdr:rowOff>134076</xdr:rowOff>
    </xdr:to>
    <xdr:sp macro="" textlink="">
      <xdr:nvSpPr>
        <xdr:cNvPr id="193" name="楕円 192">
          <a:extLst>
            <a:ext uri="{FF2B5EF4-FFF2-40B4-BE49-F238E27FC236}">
              <a16:creationId xmlns:a16="http://schemas.microsoft.com/office/drawing/2014/main" id="{C5B65C1E-A8D1-4BCC-91AD-F268F349A2C2}"/>
            </a:ext>
          </a:extLst>
        </xdr:cNvPr>
        <xdr:cNvSpPr/>
      </xdr:nvSpPr>
      <xdr:spPr>
        <a:xfrm>
          <a:off x="3746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83276</xdr:rowOff>
    </xdr:from>
    <xdr:to>
      <xdr:col>24</xdr:col>
      <xdr:colOff>63500</xdr:colOff>
      <xdr:row>61</xdr:row>
      <xdr:rowOff>88174</xdr:rowOff>
    </xdr:to>
    <xdr:cxnSp macro="">
      <xdr:nvCxnSpPr>
        <xdr:cNvPr id="194" name="直線コネクタ 193">
          <a:extLst>
            <a:ext uri="{FF2B5EF4-FFF2-40B4-BE49-F238E27FC236}">
              <a16:creationId xmlns:a16="http://schemas.microsoft.com/office/drawing/2014/main" id="{2C42C881-28F8-45DD-8916-70D6C01A6557}"/>
            </a:ext>
          </a:extLst>
        </xdr:cNvPr>
        <xdr:cNvCxnSpPr/>
      </xdr:nvCxnSpPr>
      <xdr:spPr>
        <a:xfrm>
          <a:off x="3797300" y="1054172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21046</xdr:rowOff>
    </xdr:from>
    <xdr:to>
      <xdr:col>15</xdr:col>
      <xdr:colOff>101600</xdr:colOff>
      <xdr:row>61</xdr:row>
      <xdr:rowOff>122646</xdr:rowOff>
    </xdr:to>
    <xdr:sp macro="" textlink="">
      <xdr:nvSpPr>
        <xdr:cNvPr id="195" name="楕円 194">
          <a:extLst>
            <a:ext uri="{FF2B5EF4-FFF2-40B4-BE49-F238E27FC236}">
              <a16:creationId xmlns:a16="http://schemas.microsoft.com/office/drawing/2014/main" id="{209836B0-2F71-40D5-B445-FD7DD0DA8B4A}"/>
            </a:ext>
          </a:extLst>
        </xdr:cNvPr>
        <xdr:cNvSpPr/>
      </xdr:nvSpPr>
      <xdr:spPr>
        <a:xfrm>
          <a:off x="2857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71846</xdr:rowOff>
    </xdr:from>
    <xdr:to>
      <xdr:col>19</xdr:col>
      <xdr:colOff>177800</xdr:colOff>
      <xdr:row>61</xdr:row>
      <xdr:rowOff>83276</xdr:rowOff>
    </xdr:to>
    <xdr:cxnSp macro="">
      <xdr:nvCxnSpPr>
        <xdr:cNvPr id="196" name="直線コネクタ 195">
          <a:extLst>
            <a:ext uri="{FF2B5EF4-FFF2-40B4-BE49-F238E27FC236}">
              <a16:creationId xmlns:a16="http://schemas.microsoft.com/office/drawing/2014/main" id="{BFDAA0C2-5CCE-470A-AB00-C968ABE921F1}"/>
            </a:ext>
          </a:extLst>
        </xdr:cNvPr>
        <xdr:cNvCxnSpPr/>
      </xdr:nvCxnSpPr>
      <xdr:spPr>
        <a:xfrm>
          <a:off x="2908300" y="105302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97" name="楕円 196">
          <a:extLst>
            <a:ext uri="{FF2B5EF4-FFF2-40B4-BE49-F238E27FC236}">
              <a16:creationId xmlns:a16="http://schemas.microsoft.com/office/drawing/2014/main" id="{D82AAEF2-B427-44AA-8077-663CD2FA35F5}"/>
            </a:ext>
          </a:extLst>
        </xdr:cNvPr>
        <xdr:cNvSpPr/>
      </xdr:nvSpPr>
      <xdr:spPr>
        <a:xfrm>
          <a:off x="1968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71846</xdr:rowOff>
    </xdr:from>
    <xdr:to>
      <xdr:col>15</xdr:col>
      <xdr:colOff>50800</xdr:colOff>
      <xdr:row>61</xdr:row>
      <xdr:rowOff>76744</xdr:rowOff>
    </xdr:to>
    <xdr:cxnSp macro="">
      <xdr:nvCxnSpPr>
        <xdr:cNvPr id="198" name="直線コネクタ 197">
          <a:extLst>
            <a:ext uri="{FF2B5EF4-FFF2-40B4-BE49-F238E27FC236}">
              <a16:creationId xmlns:a16="http://schemas.microsoft.com/office/drawing/2014/main" id="{FB218C4C-41C9-47EB-8E4F-5E9B663038F5}"/>
            </a:ext>
          </a:extLst>
        </xdr:cNvPr>
        <xdr:cNvCxnSpPr/>
      </xdr:nvCxnSpPr>
      <xdr:spPr>
        <a:xfrm flipV="1">
          <a:off x="2019300" y="1053029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22678</xdr:rowOff>
    </xdr:from>
    <xdr:to>
      <xdr:col>6</xdr:col>
      <xdr:colOff>38100</xdr:colOff>
      <xdr:row>61</xdr:row>
      <xdr:rowOff>124278</xdr:rowOff>
    </xdr:to>
    <xdr:sp macro="" textlink="">
      <xdr:nvSpPr>
        <xdr:cNvPr id="199" name="楕円 198">
          <a:extLst>
            <a:ext uri="{FF2B5EF4-FFF2-40B4-BE49-F238E27FC236}">
              <a16:creationId xmlns:a16="http://schemas.microsoft.com/office/drawing/2014/main" id="{62417E1D-91F6-49ED-BA4B-CFE8B3609CF1}"/>
            </a:ext>
          </a:extLst>
        </xdr:cNvPr>
        <xdr:cNvSpPr/>
      </xdr:nvSpPr>
      <xdr:spPr>
        <a:xfrm>
          <a:off x="1079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73478</xdr:rowOff>
    </xdr:from>
    <xdr:to>
      <xdr:col>10</xdr:col>
      <xdr:colOff>114300</xdr:colOff>
      <xdr:row>61</xdr:row>
      <xdr:rowOff>76744</xdr:rowOff>
    </xdr:to>
    <xdr:cxnSp macro="">
      <xdr:nvCxnSpPr>
        <xdr:cNvPr id="200" name="直線コネクタ 199">
          <a:extLst>
            <a:ext uri="{FF2B5EF4-FFF2-40B4-BE49-F238E27FC236}">
              <a16:creationId xmlns:a16="http://schemas.microsoft.com/office/drawing/2014/main" id="{40035975-D528-497F-8FB6-485EF639C109}"/>
            </a:ext>
          </a:extLst>
        </xdr:cNvPr>
        <xdr:cNvCxnSpPr/>
      </xdr:nvCxnSpPr>
      <xdr:spPr>
        <a:xfrm>
          <a:off x="1130300" y="105319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1516B472-5A69-4A54-AA4B-762A4ECB03E7}"/>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2E66037E-82C8-451C-B977-69C1782819D2}"/>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A15A5941-6F1F-4BF7-BC2C-D616E71D6E09}"/>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2BE66A1-47B4-4EB4-B4BE-611A84132A5C}"/>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125203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3C67552C-6278-4E94-8FC4-773017E7FC4B}"/>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121CD07B-0334-4392-A4E3-1D0BA9F34CE9}"/>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118671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54DEED4-C927-4950-80D1-2356D0093C97}"/>
            </a:ext>
          </a:extLst>
        </xdr:cNvPr>
        <xdr:cNvSpPr txBox="1"/>
      </xdr:nvSpPr>
      <xdr:spPr>
        <a:xfrm>
          <a:off x="1816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115405</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6E061709-D777-40E4-886B-D95E4F09240B}"/>
            </a:ext>
          </a:extLst>
        </xdr:cNvPr>
        <xdr:cNvSpPr txBox="1"/>
      </xdr:nvSpPr>
      <xdr:spPr>
        <a:xfrm>
          <a:off x="927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03AC097-874C-42A7-B6ED-C63A0F6C923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85EF7C76-0439-4F5E-AE41-7BE769980AD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9D3D4F2-792F-435A-9D27-447A10AD6B3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A8237EB-BFFA-481E-8D8E-8ED84244B05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DAEFB155-CBBB-452C-BC69-B79B3519FD1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DE08CC4-1F62-453C-A0E0-9B3D86666E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A8D84BF3-D8DD-4C40-96AD-37B29569573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B379249-2F50-4FA6-A521-E19A2A3314C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31DEEA5-99FD-4B05-B3AC-F2B12C98062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78397AE8-5A68-4928-B6CC-8971F6B9F0D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A7C09DC8-81A7-4C24-A4A4-13C44F127E5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3649C2BD-3DD2-419B-AA73-C3E0A56BCFE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5606EDA8-2AD5-4098-A6F9-A448089C370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C3538DB9-D4F3-44E6-B222-E5FAA30ADC7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3220AF9F-F2CC-4303-A3B0-ECE8B258652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4C35FC48-BA38-42F2-96FE-6BEB35E58F7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363857C1-B1CF-4F4A-A387-9DC55FCD5D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D8C98D50-F3D1-445D-B5D0-8DAF417AB2A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95F2BCC2-5206-41AC-B6E2-2CB904CF634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21EA9C2C-AC90-4C8A-BD7B-02BE331B80B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FFB9E86-836C-4F18-9035-FFFDD46A048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4FC7C335-FCDA-449C-9EA8-801B0315325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94082F9A-285D-4A35-848C-9EEA9AE7D2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37AF1747-065B-4D21-A989-DBBDCA8B2B61}"/>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E2C89130-2A36-4579-847D-0B7F214D0238}"/>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CFA5776B-80B1-476B-9255-23F2C3771814}"/>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8A32117F-51F9-40F2-BB79-762A92C82828}"/>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91F5F323-FF7A-411C-B173-A0FBF83D43D8}"/>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CDBFA415-E926-4957-92D6-21A42926F939}"/>
            </a:ext>
          </a:extLst>
        </xdr:cNvPr>
        <xdr:cNvSpPr txBox="1"/>
      </xdr:nvSpPr>
      <xdr:spPr>
        <a:xfrm>
          <a:off x="10515600" y="10738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D15F0C31-543F-4DE9-BC9C-DF097F8B1760}"/>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008149CB-DA3D-4408-B801-F42BC588E48C}"/>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1644184F-3A1C-4F20-A8E7-B7EC51BE1E12}"/>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118F2F0B-FC13-4084-8CCE-7856A4A8474C}"/>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45993</xdr:rowOff>
    </xdr:from>
    <xdr:to>
      <xdr:col>36</xdr:col>
      <xdr:colOff>165100</xdr:colOff>
      <xdr:row>63</xdr:row>
      <xdr:rowOff>147593</xdr:rowOff>
    </xdr:to>
    <xdr:sp macro="" textlink="">
      <xdr:nvSpPr>
        <xdr:cNvPr id="242" name="フローチャート: 判断 241">
          <a:extLst>
            <a:ext uri="{FF2B5EF4-FFF2-40B4-BE49-F238E27FC236}">
              <a16:creationId xmlns:a16="http://schemas.microsoft.com/office/drawing/2014/main" id="{83DF6B7E-A907-44B7-8AE4-7A504CBE858A}"/>
            </a:ext>
          </a:extLst>
        </xdr:cNvPr>
        <xdr:cNvSpPr/>
      </xdr:nvSpPr>
      <xdr:spPr>
        <a:xfrm>
          <a:off x="6921500" y="1084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2F7F049-6D64-41A6-B875-85230F708EA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81A41B5-20E9-4042-B042-D7A3DA0CDFF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9E7A310-E95A-4082-8720-91A7CEBB942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75FB1A1-D38A-474C-B535-BE16A937A6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91BB826-1350-48E7-B93B-09C06BD560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93993</xdr:rowOff>
    </xdr:from>
    <xdr:to>
      <xdr:col>55</xdr:col>
      <xdr:colOff>50800</xdr:colOff>
      <xdr:row>63</xdr:row>
      <xdr:rowOff>24143</xdr:rowOff>
    </xdr:to>
    <xdr:sp macro="" textlink="">
      <xdr:nvSpPr>
        <xdr:cNvPr id="248" name="楕円 247">
          <a:extLst>
            <a:ext uri="{FF2B5EF4-FFF2-40B4-BE49-F238E27FC236}">
              <a16:creationId xmlns:a16="http://schemas.microsoft.com/office/drawing/2014/main" id="{E07DFBDF-F736-4A9C-8322-0482DC3DCC56}"/>
            </a:ext>
          </a:extLst>
        </xdr:cNvPr>
        <xdr:cNvSpPr/>
      </xdr:nvSpPr>
      <xdr:spPr>
        <a:xfrm>
          <a:off x="10426700" y="107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116870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49FD5974-3A9B-419B-9D58-DD50388D5A1D}"/>
            </a:ext>
          </a:extLst>
        </xdr:cNvPr>
        <xdr:cNvSpPr txBox="1"/>
      </xdr:nvSpPr>
      <xdr:spPr>
        <a:xfrm>
          <a:off x="10515600" y="1057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103217</xdr:rowOff>
    </xdr:from>
    <xdr:to>
      <xdr:col>50</xdr:col>
      <xdr:colOff>165100</xdr:colOff>
      <xdr:row>63</xdr:row>
      <xdr:rowOff>33367</xdr:rowOff>
    </xdr:to>
    <xdr:sp macro="" textlink="">
      <xdr:nvSpPr>
        <xdr:cNvPr id="250" name="楕円 249">
          <a:extLst>
            <a:ext uri="{FF2B5EF4-FFF2-40B4-BE49-F238E27FC236}">
              <a16:creationId xmlns:a16="http://schemas.microsoft.com/office/drawing/2014/main" id="{96ED922D-AEAA-4BDE-A9E4-9CCCAE939EEB}"/>
            </a:ext>
          </a:extLst>
        </xdr:cNvPr>
        <xdr:cNvSpPr/>
      </xdr:nvSpPr>
      <xdr:spPr>
        <a:xfrm>
          <a:off x="9588500" y="10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144793</xdr:rowOff>
    </xdr:from>
    <xdr:to>
      <xdr:col>55</xdr:col>
      <xdr:colOff>0</xdr:colOff>
      <xdr:row>62</xdr:row>
      <xdr:rowOff>154017</xdr:rowOff>
    </xdr:to>
    <xdr:cxnSp macro="">
      <xdr:nvCxnSpPr>
        <xdr:cNvPr id="251" name="直線コネクタ 250">
          <a:extLst>
            <a:ext uri="{FF2B5EF4-FFF2-40B4-BE49-F238E27FC236}">
              <a16:creationId xmlns:a16="http://schemas.microsoft.com/office/drawing/2014/main" id="{3A5571A5-F05B-4FA8-BC45-0C321615D3AA}"/>
            </a:ext>
          </a:extLst>
        </xdr:cNvPr>
        <xdr:cNvCxnSpPr/>
      </xdr:nvCxnSpPr>
      <xdr:spPr>
        <a:xfrm flipV="1">
          <a:off x="9639300" y="10774693"/>
          <a:ext cx="838200" cy="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114702</xdr:rowOff>
    </xdr:from>
    <xdr:to>
      <xdr:col>46</xdr:col>
      <xdr:colOff>38100</xdr:colOff>
      <xdr:row>63</xdr:row>
      <xdr:rowOff>44852</xdr:rowOff>
    </xdr:to>
    <xdr:sp macro="" textlink="">
      <xdr:nvSpPr>
        <xdr:cNvPr id="252" name="楕円 251">
          <a:extLst>
            <a:ext uri="{FF2B5EF4-FFF2-40B4-BE49-F238E27FC236}">
              <a16:creationId xmlns:a16="http://schemas.microsoft.com/office/drawing/2014/main" id="{D368F846-9BD1-4FB0-AB5E-6FC03A5A66CB}"/>
            </a:ext>
          </a:extLst>
        </xdr:cNvPr>
        <xdr:cNvSpPr/>
      </xdr:nvSpPr>
      <xdr:spPr>
        <a:xfrm>
          <a:off x="8699500" y="1074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154017</xdr:rowOff>
    </xdr:from>
    <xdr:to>
      <xdr:col>50</xdr:col>
      <xdr:colOff>114300</xdr:colOff>
      <xdr:row>62</xdr:row>
      <xdr:rowOff>165502</xdr:rowOff>
    </xdr:to>
    <xdr:cxnSp macro="">
      <xdr:nvCxnSpPr>
        <xdr:cNvPr id="253" name="直線コネクタ 252">
          <a:extLst>
            <a:ext uri="{FF2B5EF4-FFF2-40B4-BE49-F238E27FC236}">
              <a16:creationId xmlns:a16="http://schemas.microsoft.com/office/drawing/2014/main" id="{0BC04957-B2BB-4798-8C25-A920184267AA}"/>
            </a:ext>
          </a:extLst>
        </xdr:cNvPr>
        <xdr:cNvCxnSpPr/>
      </xdr:nvCxnSpPr>
      <xdr:spPr>
        <a:xfrm flipV="1">
          <a:off x="8750300" y="10783917"/>
          <a:ext cx="8890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127961</xdr:rowOff>
    </xdr:from>
    <xdr:to>
      <xdr:col>41</xdr:col>
      <xdr:colOff>101600</xdr:colOff>
      <xdr:row>63</xdr:row>
      <xdr:rowOff>58111</xdr:rowOff>
    </xdr:to>
    <xdr:sp macro="" textlink="">
      <xdr:nvSpPr>
        <xdr:cNvPr id="254" name="楕円 253">
          <a:extLst>
            <a:ext uri="{FF2B5EF4-FFF2-40B4-BE49-F238E27FC236}">
              <a16:creationId xmlns:a16="http://schemas.microsoft.com/office/drawing/2014/main" id="{02E696BD-EE6F-4F1E-A93A-A56FAE736246}"/>
            </a:ext>
          </a:extLst>
        </xdr:cNvPr>
        <xdr:cNvSpPr/>
      </xdr:nvSpPr>
      <xdr:spPr>
        <a:xfrm>
          <a:off x="7810500" y="107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165502</xdr:rowOff>
    </xdr:from>
    <xdr:to>
      <xdr:col>45</xdr:col>
      <xdr:colOff>177800</xdr:colOff>
      <xdr:row>63</xdr:row>
      <xdr:rowOff>7311</xdr:rowOff>
    </xdr:to>
    <xdr:cxnSp macro="">
      <xdr:nvCxnSpPr>
        <xdr:cNvPr id="255" name="直線コネクタ 254">
          <a:extLst>
            <a:ext uri="{FF2B5EF4-FFF2-40B4-BE49-F238E27FC236}">
              <a16:creationId xmlns:a16="http://schemas.microsoft.com/office/drawing/2014/main" id="{5A032134-D9A5-442C-88D5-1156B7BF7152}"/>
            </a:ext>
          </a:extLst>
        </xdr:cNvPr>
        <xdr:cNvCxnSpPr/>
      </xdr:nvCxnSpPr>
      <xdr:spPr>
        <a:xfrm flipV="1">
          <a:off x="7861300" y="10795402"/>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137522</xdr:rowOff>
    </xdr:from>
    <xdr:to>
      <xdr:col>36</xdr:col>
      <xdr:colOff>165100</xdr:colOff>
      <xdr:row>63</xdr:row>
      <xdr:rowOff>67672</xdr:rowOff>
    </xdr:to>
    <xdr:sp macro="" textlink="">
      <xdr:nvSpPr>
        <xdr:cNvPr id="256" name="楕円 255">
          <a:extLst>
            <a:ext uri="{FF2B5EF4-FFF2-40B4-BE49-F238E27FC236}">
              <a16:creationId xmlns:a16="http://schemas.microsoft.com/office/drawing/2014/main" id="{C390FFA9-1A81-42FF-AF40-5F80B01C1ED3}"/>
            </a:ext>
          </a:extLst>
        </xdr:cNvPr>
        <xdr:cNvSpPr/>
      </xdr:nvSpPr>
      <xdr:spPr>
        <a:xfrm>
          <a:off x="6921500" y="1076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7311</xdr:rowOff>
    </xdr:from>
    <xdr:to>
      <xdr:col>41</xdr:col>
      <xdr:colOff>50800</xdr:colOff>
      <xdr:row>63</xdr:row>
      <xdr:rowOff>16872</xdr:rowOff>
    </xdr:to>
    <xdr:cxnSp macro="">
      <xdr:nvCxnSpPr>
        <xdr:cNvPr id="257" name="直線コネクタ 256">
          <a:extLst>
            <a:ext uri="{FF2B5EF4-FFF2-40B4-BE49-F238E27FC236}">
              <a16:creationId xmlns:a16="http://schemas.microsoft.com/office/drawing/2014/main" id="{B4578F2C-DF3A-4C28-911E-FF9F1E61148A}"/>
            </a:ext>
          </a:extLst>
        </xdr:cNvPr>
        <xdr:cNvCxnSpPr/>
      </xdr:nvCxnSpPr>
      <xdr:spPr>
        <a:xfrm flipV="1">
          <a:off x="6972300" y="10808661"/>
          <a:ext cx="889000" cy="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53622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E07ED3D4-B8A7-47C0-9FD1-DAAD0D179FF9}"/>
            </a:ext>
          </a:extLst>
        </xdr:cNvPr>
        <xdr:cNvSpPr txBox="1"/>
      </xdr:nvSpPr>
      <xdr:spPr>
        <a:xfrm>
          <a:off x="9327095" y="1085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61093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A2780FD0-63C2-4D62-AD48-2121A90BD8E2}"/>
            </a:ext>
          </a:extLst>
        </xdr:cNvPr>
        <xdr:cNvSpPr txBox="1"/>
      </xdr:nvSpPr>
      <xdr:spPr>
        <a:xfrm>
          <a:off x="84507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F11771D2-EE93-4B81-A4FB-1C7E8CD9FF99}"/>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138720</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C9036DB4-53A8-4764-A201-601DAFB5A17D}"/>
            </a:ext>
          </a:extLst>
        </xdr:cNvPr>
        <xdr:cNvSpPr txBox="1"/>
      </xdr:nvSpPr>
      <xdr:spPr>
        <a:xfrm>
          <a:off x="6672795" y="1094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49894</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16608905-2AB0-4552-8856-036CCE9F2EAA}"/>
            </a:ext>
          </a:extLst>
        </xdr:cNvPr>
        <xdr:cNvSpPr txBox="1"/>
      </xdr:nvSpPr>
      <xdr:spPr>
        <a:xfrm>
          <a:off x="9327095" y="1050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61379</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FEFB533E-CA80-4FAD-93B2-E07971434C1C}"/>
            </a:ext>
          </a:extLst>
        </xdr:cNvPr>
        <xdr:cNvSpPr txBox="1"/>
      </xdr:nvSpPr>
      <xdr:spPr>
        <a:xfrm>
          <a:off x="8450795" y="1051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74638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141AE8F4-25F2-49A6-9F4A-E005F87EB7DC}"/>
            </a:ext>
          </a:extLst>
        </xdr:cNvPr>
        <xdr:cNvSpPr txBox="1"/>
      </xdr:nvSpPr>
      <xdr:spPr>
        <a:xfrm>
          <a:off x="7561795" y="1053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84199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2DB528E2-90CA-4EFC-9AD4-42B485689248}"/>
            </a:ext>
          </a:extLst>
        </xdr:cNvPr>
        <xdr:cNvSpPr txBox="1"/>
      </xdr:nvSpPr>
      <xdr:spPr>
        <a:xfrm>
          <a:off x="6672795" y="1054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DC7B063-8F23-4A13-B876-C4A9DDE7950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5FBBC78-E366-4F5E-8BEF-80A621E55EE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98EE78C-4EA5-4BE1-81F1-DCAB8988AB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623B132-6691-4C27-9A24-032F34C2D8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7DA3E607-D1CC-49E2-B2BC-9C32BBAE97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19B8555-8944-45DA-BDDF-2CB1A72F018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01F5392-479B-4C3C-92A9-B1F60AA7178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8871163-AE98-4477-9E31-9FE2DE32EF8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D6C2FDB0-2B8D-40FC-8985-19A97607E6E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C855DA1-F8E9-4EA3-88A2-69818F36D84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91996A8A-9EB9-49B4-87EA-DD5ED53AF7F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31EC2BD0-192D-440A-8C4E-8FD85CCD0A4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DCBBB0A1-4578-4F0F-B95E-5412110DDD7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5EC0F9E2-C7C2-497A-838C-939A46CE9D3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355D5E55-FF2E-48C5-A032-E08323AFAAD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762F5B39-5CCD-49AF-BC07-5727CE656B7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ADF02A2D-6A07-4EC0-BE31-A16F0996CE9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B3501900-86E7-4AC4-BD34-66BF89C431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9099F7C8-67C6-4439-A89C-C747DCD28FB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39C891C4-6D69-4F65-9B9F-8CA0DD0A771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349CAEFC-0BAD-4796-80F2-02F637885C3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E4B2AB6B-8253-4D4E-AD37-2009F4AC316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CCC43654-0DC6-4E87-84DF-B3E8F43488F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62CE0680-5DC2-4251-A322-399CA710D03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C249CA26-11D9-48A4-96B6-9BE9FA691704}"/>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A17F9782-3965-44A4-A574-BF00AFB81CE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FFF0DE4A-5B19-430B-8D49-9F0820A6523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EBE44241-0600-4189-AEE2-A15ED758B3DF}"/>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B68AF48B-9EE8-429E-821A-259D8955F031}"/>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470EA01F-2C34-4127-ABF5-9D145A13CD5F}"/>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198E3D4D-054F-42F9-ABFD-791E1BC00C1F}"/>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C5EE1CC5-A980-4D67-B820-2CE93524837A}"/>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8B13018A-C7D0-4AEA-9FBC-C168EA3D9B13}"/>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E3FF298E-3394-462B-B03A-605AA14A0DE8}"/>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F42F6EBD-A6E3-4A95-A1B3-98D57B835881}"/>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A95156E-0D3A-43A1-A37C-4E3EED33ADF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896B40A-0705-40BB-876D-649DE0966B5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AB748E3-C37D-4C6F-A0C2-286373D62B2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00D8222-9D39-4AD1-B70A-A9D8F843095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AD4A6F5-5FE4-4013-8CD0-F8B0C120767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76836</xdr:rowOff>
    </xdr:from>
    <xdr:to>
      <xdr:col>24</xdr:col>
      <xdr:colOff>114300</xdr:colOff>
      <xdr:row>84</xdr:row>
      <xdr:rowOff>6986</xdr:rowOff>
    </xdr:to>
    <xdr:sp macro="" textlink="">
      <xdr:nvSpPr>
        <xdr:cNvPr id="306" name="楕円 305">
          <a:extLst>
            <a:ext uri="{FF2B5EF4-FFF2-40B4-BE49-F238E27FC236}">
              <a16:creationId xmlns:a16="http://schemas.microsoft.com/office/drawing/2014/main" id="{5D727572-3C4E-46DD-8034-E16C20ED0D63}"/>
            </a:ext>
          </a:extLst>
        </xdr:cNvPr>
        <xdr:cNvSpPr/>
      </xdr:nvSpPr>
      <xdr:spPr>
        <a:xfrm>
          <a:off x="45847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55263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AA46B9F7-5D42-4020-97FD-2DE70265D55E}"/>
            </a:ext>
          </a:extLst>
        </xdr:cNvPr>
        <xdr:cNvSpPr txBox="1"/>
      </xdr:nvSpPr>
      <xdr:spPr>
        <a:xfrm>
          <a:off x="4673600"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82550</xdr:rowOff>
    </xdr:from>
    <xdr:to>
      <xdr:col>20</xdr:col>
      <xdr:colOff>38100</xdr:colOff>
      <xdr:row>84</xdr:row>
      <xdr:rowOff>12700</xdr:rowOff>
    </xdr:to>
    <xdr:sp macro="" textlink="">
      <xdr:nvSpPr>
        <xdr:cNvPr id="308" name="楕円 307">
          <a:extLst>
            <a:ext uri="{FF2B5EF4-FFF2-40B4-BE49-F238E27FC236}">
              <a16:creationId xmlns:a16="http://schemas.microsoft.com/office/drawing/2014/main" id="{773DB8D7-6263-4335-8059-7CA6E0A0A183}"/>
            </a:ext>
          </a:extLst>
        </xdr:cNvPr>
        <xdr:cNvSpPr/>
      </xdr:nvSpPr>
      <xdr:spPr>
        <a:xfrm>
          <a:off x="3746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127636</xdr:rowOff>
    </xdr:from>
    <xdr:to>
      <xdr:col>24</xdr:col>
      <xdr:colOff>63500</xdr:colOff>
      <xdr:row>83</xdr:row>
      <xdr:rowOff>133350</xdr:rowOff>
    </xdr:to>
    <xdr:cxnSp macro="">
      <xdr:nvCxnSpPr>
        <xdr:cNvPr id="309" name="直線コネクタ 308">
          <a:extLst>
            <a:ext uri="{FF2B5EF4-FFF2-40B4-BE49-F238E27FC236}">
              <a16:creationId xmlns:a16="http://schemas.microsoft.com/office/drawing/2014/main" id="{6566ECEE-5AB7-483D-80F8-A75FC587919A}"/>
            </a:ext>
          </a:extLst>
        </xdr:cNvPr>
        <xdr:cNvCxnSpPr/>
      </xdr:nvCxnSpPr>
      <xdr:spPr>
        <a:xfrm flipV="1">
          <a:off x="3797300" y="143579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90170</xdr:rowOff>
    </xdr:from>
    <xdr:to>
      <xdr:col>15</xdr:col>
      <xdr:colOff>101600</xdr:colOff>
      <xdr:row>84</xdr:row>
      <xdr:rowOff>20320</xdr:rowOff>
    </xdr:to>
    <xdr:sp macro="" textlink="">
      <xdr:nvSpPr>
        <xdr:cNvPr id="310" name="楕円 309">
          <a:extLst>
            <a:ext uri="{FF2B5EF4-FFF2-40B4-BE49-F238E27FC236}">
              <a16:creationId xmlns:a16="http://schemas.microsoft.com/office/drawing/2014/main" id="{D3ABFA8F-40C1-4B11-A498-A64C8F5764B6}"/>
            </a:ext>
          </a:extLst>
        </xdr:cNvPr>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133350</xdr:rowOff>
    </xdr:from>
    <xdr:to>
      <xdr:col>19</xdr:col>
      <xdr:colOff>177800</xdr:colOff>
      <xdr:row>83</xdr:row>
      <xdr:rowOff>140970</xdr:rowOff>
    </xdr:to>
    <xdr:cxnSp macro="">
      <xdr:nvCxnSpPr>
        <xdr:cNvPr id="311" name="直線コネクタ 310">
          <a:extLst>
            <a:ext uri="{FF2B5EF4-FFF2-40B4-BE49-F238E27FC236}">
              <a16:creationId xmlns:a16="http://schemas.microsoft.com/office/drawing/2014/main" id="{F0BA9485-2C85-482B-A101-10DFA0A45868}"/>
            </a:ext>
          </a:extLst>
        </xdr:cNvPr>
        <xdr:cNvCxnSpPr/>
      </xdr:nvCxnSpPr>
      <xdr:spPr>
        <a:xfrm flipV="1">
          <a:off x="2908300" y="1436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312" name="楕円 311">
          <a:extLst>
            <a:ext uri="{FF2B5EF4-FFF2-40B4-BE49-F238E27FC236}">
              <a16:creationId xmlns:a16="http://schemas.microsoft.com/office/drawing/2014/main" id="{1AFECFFA-320D-4402-8901-BEB2052EF3FF}"/>
            </a:ext>
          </a:extLst>
        </xdr:cNvPr>
        <xdr:cNvSpPr/>
      </xdr:nvSpPr>
      <xdr:spPr>
        <a:xfrm>
          <a:off x="1968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83</xdr:row>
      <xdr:rowOff>140970</xdr:rowOff>
    </xdr:to>
    <xdr:cxnSp macro="">
      <xdr:nvCxnSpPr>
        <xdr:cNvPr id="313" name="直線コネクタ 312">
          <a:extLst>
            <a:ext uri="{FF2B5EF4-FFF2-40B4-BE49-F238E27FC236}">
              <a16:creationId xmlns:a16="http://schemas.microsoft.com/office/drawing/2014/main" id="{A77DBF92-4461-40BA-B110-ACB2D0210C24}"/>
            </a:ext>
          </a:extLst>
        </xdr:cNvPr>
        <xdr:cNvCxnSpPr/>
      </xdr:nvCxnSpPr>
      <xdr:spPr>
        <a:xfrm>
          <a:off x="2019300" y="14348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116839</xdr:rowOff>
    </xdr:from>
    <xdr:to>
      <xdr:col>6</xdr:col>
      <xdr:colOff>38100</xdr:colOff>
      <xdr:row>84</xdr:row>
      <xdr:rowOff>46989</xdr:rowOff>
    </xdr:to>
    <xdr:sp macro="" textlink="">
      <xdr:nvSpPr>
        <xdr:cNvPr id="314" name="楕円 313">
          <a:extLst>
            <a:ext uri="{FF2B5EF4-FFF2-40B4-BE49-F238E27FC236}">
              <a16:creationId xmlns:a16="http://schemas.microsoft.com/office/drawing/2014/main" id="{8BF3EE08-EC97-4466-B96F-2A7C8A90D355}"/>
            </a:ext>
          </a:extLst>
        </xdr:cNvPr>
        <xdr:cNvSpPr/>
      </xdr:nvSpPr>
      <xdr:spPr>
        <a:xfrm>
          <a:off x="1079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118111</xdr:rowOff>
    </xdr:from>
    <xdr:to>
      <xdr:col>10</xdr:col>
      <xdr:colOff>114300</xdr:colOff>
      <xdr:row>83</xdr:row>
      <xdr:rowOff>167639</xdr:rowOff>
    </xdr:to>
    <xdr:cxnSp macro="">
      <xdr:nvCxnSpPr>
        <xdr:cNvPr id="315" name="直線コネクタ 314">
          <a:extLst>
            <a:ext uri="{FF2B5EF4-FFF2-40B4-BE49-F238E27FC236}">
              <a16:creationId xmlns:a16="http://schemas.microsoft.com/office/drawing/2014/main" id="{743361B8-ABC2-4268-A4F8-6BFE9A763B79}"/>
            </a:ext>
          </a:extLst>
        </xdr:cNvPr>
        <xdr:cNvCxnSpPr/>
      </xdr:nvCxnSpPr>
      <xdr:spPr>
        <a:xfrm flipV="1">
          <a:off x="1130300" y="143484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737BAFD2-162F-438A-B9E8-6E3BCFFC2126}"/>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A0874BD1-35C2-4F3E-BBA5-167EBF2E7909}"/>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8" name="n_3aveValue【公営住宅】&#10;有形固定資産減価償却率">
          <a:extLst>
            <a:ext uri="{FF2B5EF4-FFF2-40B4-BE49-F238E27FC236}">
              <a16:creationId xmlns:a16="http://schemas.microsoft.com/office/drawing/2014/main" id="{A2164DA1-0916-49AC-9062-CB4C5E269002}"/>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C6020B88-8911-462B-B31E-D60F39F6A7B4}"/>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3827</xdr:rowOff>
    </xdr:from>
    <xdr:ext cx="405111" cy="259045"/>
    <xdr:sp macro="" textlink="">
      <xdr:nvSpPr>
        <xdr:cNvPr id="320" name="n_1mainValue【公営住宅】&#10;有形固定資産減価償却率">
          <a:extLst>
            <a:ext uri="{FF2B5EF4-FFF2-40B4-BE49-F238E27FC236}">
              <a16:creationId xmlns:a16="http://schemas.microsoft.com/office/drawing/2014/main" id="{7343DED9-3199-4F05-8977-5F95FB96541F}"/>
            </a:ext>
          </a:extLst>
        </xdr:cNvPr>
        <xdr:cNvSpPr txBox="1"/>
      </xdr:nvSpPr>
      <xdr:spPr>
        <a:xfrm>
          <a:off x="35820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321" name="n_2mainValue【公営住宅】&#10;有形固定資産減価償却率">
          <a:extLst>
            <a:ext uri="{FF2B5EF4-FFF2-40B4-BE49-F238E27FC236}">
              <a16:creationId xmlns:a16="http://schemas.microsoft.com/office/drawing/2014/main" id="{E09D06C9-5087-48E7-8B08-27089768725F}"/>
            </a:ext>
          </a:extLst>
        </xdr:cNvPr>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322" name="n_3mainValue【公営住宅】&#10;有形固定資産減価償却率">
          <a:extLst>
            <a:ext uri="{FF2B5EF4-FFF2-40B4-BE49-F238E27FC236}">
              <a16:creationId xmlns:a16="http://schemas.microsoft.com/office/drawing/2014/main" id="{BC26D0A6-C943-4977-A0FC-6628B08EAAAA}"/>
            </a:ext>
          </a:extLst>
        </xdr:cNvPr>
        <xdr:cNvSpPr txBox="1"/>
      </xdr:nvSpPr>
      <xdr:spPr>
        <a:xfrm>
          <a:off x="1816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38116</xdr:rowOff>
    </xdr:from>
    <xdr:ext cx="405111" cy="259045"/>
    <xdr:sp macro="" textlink="">
      <xdr:nvSpPr>
        <xdr:cNvPr id="323" name="n_4mainValue【公営住宅】&#10;有形固定資産減価償却率">
          <a:extLst>
            <a:ext uri="{FF2B5EF4-FFF2-40B4-BE49-F238E27FC236}">
              <a16:creationId xmlns:a16="http://schemas.microsoft.com/office/drawing/2014/main" id="{5B192820-7B31-4C63-AF1A-E30963490525}"/>
            </a:ext>
          </a:extLst>
        </xdr:cNvPr>
        <xdr:cNvSpPr txBox="1"/>
      </xdr:nvSpPr>
      <xdr:spPr>
        <a:xfrm>
          <a:off x="927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4E2DA851-1431-4921-962D-A6C37C1F65A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5ED80F69-6BB0-4A18-9338-7F970DE5433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14985F7-9037-4C14-9D68-53D6C1B8E4D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E01A1F5-A2E7-4049-B5FD-02C76EBE096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E6ED3057-10EE-4196-A4F0-BBF71166EFF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8E75769C-DB96-45C3-AB53-EED8330C2F4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6F8523CB-9AB1-4DD8-BAD0-504E3DB9351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E4E220FD-F703-40CE-8ABC-DEEC9E4049C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BF03EBB5-1F1C-46AD-89DD-88DE70496B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E674FF23-66AD-4C4E-8E44-D33ECC35061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7AD161F1-8128-411B-9927-1D418721D93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BE71A045-8AD1-45EA-B099-CA613F4ED5E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91C1C735-5BC2-4D99-B707-42F9F750747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7FC8B270-4548-481B-B592-F76EB3E4677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B72754C2-1237-42C7-8F6A-CEEBD2FBF07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D758E314-8523-42BD-9EC5-87D50B96491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188B1147-07B3-42BC-9531-1BC54E71FC5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5E6262E1-51CE-4395-85DB-3EF016A4CEC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66EB7E9D-19FB-446F-BFF9-E22EF349114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B9DB70FB-077F-4A4B-AAA7-C61D11353118}"/>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F9197A3C-67F2-4859-9789-A52DEFF08A9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DDD4AA62-5BD7-447C-AC46-C39CC925E76F}"/>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25C5EA7C-1A43-4DBB-B3D2-18D379EACC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2BC6DC10-0607-443B-96AF-F3375A778CA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1AE75C60-DEB8-40F7-9EBF-A39C3C97B37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CD71E82D-800F-4D39-9085-89946B2EF311}"/>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7DD958E2-0BBA-465C-83AD-0B30E9334850}"/>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5D0F28FD-517E-4C40-98A9-51689D643D0A}"/>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A5B7C8E0-FFBB-4D85-8488-0AAF2A45DC56}"/>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E70FEBB1-5FAD-44FB-B244-4F801AC8CD2D}"/>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D64DA235-40CC-40EF-BF9F-7A065C55216C}"/>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1621E6EF-0667-4FD9-9ADA-802674A590CB}"/>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548D1F04-E644-4C22-9E75-6A042DC71445}"/>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BAD916CF-21BD-4A3E-B4E5-F37D66F6FA13}"/>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645839B5-D4DF-4B36-86E3-7F4F0667A9A5}"/>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33238</xdr:rowOff>
    </xdr:from>
    <xdr:to>
      <xdr:col>36</xdr:col>
      <xdr:colOff>165100</xdr:colOff>
      <xdr:row>86</xdr:row>
      <xdr:rowOff>134838</xdr:rowOff>
    </xdr:to>
    <xdr:sp macro="" textlink="">
      <xdr:nvSpPr>
        <xdr:cNvPr id="359" name="フローチャート: 判断 358">
          <a:extLst>
            <a:ext uri="{FF2B5EF4-FFF2-40B4-BE49-F238E27FC236}">
              <a16:creationId xmlns:a16="http://schemas.microsoft.com/office/drawing/2014/main" id="{ACD3CCDE-CAA8-4482-827E-E1DE5F393721}"/>
            </a:ext>
          </a:extLst>
        </xdr:cNvPr>
        <xdr:cNvSpPr/>
      </xdr:nvSpPr>
      <xdr:spPr>
        <a:xfrm>
          <a:off x="6921500" y="1477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E9DF001-253A-4764-B7C3-749010C04C8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AB37EB0-786F-459B-8752-D7C41756C5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F47578D-7258-4A27-9A70-BD0C518655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EFB7D04-F5CB-4207-A94C-BF903E50D98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04CEC87-3E9A-4DF2-A278-F08E7E3019F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102144</xdr:rowOff>
    </xdr:from>
    <xdr:to>
      <xdr:col>55</xdr:col>
      <xdr:colOff>50800</xdr:colOff>
      <xdr:row>86</xdr:row>
      <xdr:rowOff>32294</xdr:rowOff>
    </xdr:to>
    <xdr:sp macro="" textlink="">
      <xdr:nvSpPr>
        <xdr:cNvPr id="365" name="楕円 364">
          <a:extLst>
            <a:ext uri="{FF2B5EF4-FFF2-40B4-BE49-F238E27FC236}">
              <a16:creationId xmlns:a16="http://schemas.microsoft.com/office/drawing/2014/main" id="{112946CB-73F6-4452-91BF-D15A34FA35DA}"/>
            </a:ext>
          </a:extLst>
        </xdr:cNvPr>
        <xdr:cNvSpPr/>
      </xdr:nvSpPr>
      <xdr:spPr>
        <a:xfrm>
          <a:off x="10426700" y="146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125021</xdr:rowOff>
    </xdr:from>
    <xdr:ext cx="469744" cy="259045"/>
    <xdr:sp macro="" textlink="">
      <xdr:nvSpPr>
        <xdr:cNvPr id="366" name="【公営住宅】&#10;一人当たり面積該当値テキスト">
          <a:extLst>
            <a:ext uri="{FF2B5EF4-FFF2-40B4-BE49-F238E27FC236}">
              <a16:creationId xmlns:a16="http://schemas.microsoft.com/office/drawing/2014/main" id="{5DDEDEAA-870B-4FCD-8140-3D1C5D431291}"/>
            </a:ext>
          </a:extLst>
        </xdr:cNvPr>
        <xdr:cNvSpPr txBox="1"/>
      </xdr:nvSpPr>
      <xdr:spPr>
        <a:xfrm>
          <a:off x="10515600" y="1452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106063</xdr:rowOff>
    </xdr:from>
    <xdr:to>
      <xdr:col>50</xdr:col>
      <xdr:colOff>165100</xdr:colOff>
      <xdr:row>86</xdr:row>
      <xdr:rowOff>36213</xdr:rowOff>
    </xdr:to>
    <xdr:sp macro="" textlink="">
      <xdr:nvSpPr>
        <xdr:cNvPr id="367" name="楕円 366">
          <a:extLst>
            <a:ext uri="{FF2B5EF4-FFF2-40B4-BE49-F238E27FC236}">
              <a16:creationId xmlns:a16="http://schemas.microsoft.com/office/drawing/2014/main" id="{3A43AB96-43B0-4ACC-9620-95014819127B}"/>
            </a:ext>
          </a:extLst>
        </xdr:cNvPr>
        <xdr:cNvSpPr/>
      </xdr:nvSpPr>
      <xdr:spPr>
        <a:xfrm>
          <a:off x="9588500" y="1467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152944</xdr:rowOff>
    </xdr:from>
    <xdr:to>
      <xdr:col>55</xdr:col>
      <xdr:colOff>0</xdr:colOff>
      <xdr:row>85</xdr:row>
      <xdr:rowOff>156863</xdr:rowOff>
    </xdr:to>
    <xdr:cxnSp macro="">
      <xdr:nvCxnSpPr>
        <xdr:cNvPr id="368" name="直線コネクタ 367">
          <a:extLst>
            <a:ext uri="{FF2B5EF4-FFF2-40B4-BE49-F238E27FC236}">
              <a16:creationId xmlns:a16="http://schemas.microsoft.com/office/drawing/2014/main" id="{B368DA1F-3752-477A-BE97-5C2870DF3EB1}"/>
            </a:ext>
          </a:extLst>
        </xdr:cNvPr>
        <xdr:cNvCxnSpPr/>
      </xdr:nvCxnSpPr>
      <xdr:spPr>
        <a:xfrm flipV="1">
          <a:off x="9639300" y="14726194"/>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112486</xdr:rowOff>
    </xdr:from>
    <xdr:to>
      <xdr:col>46</xdr:col>
      <xdr:colOff>38100</xdr:colOff>
      <xdr:row>86</xdr:row>
      <xdr:rowOff>42636</xdr:rowOff>
    </xdr:to>
    <xdr:sp macro="" textlink="">
      <xdr:nvSpPr>
        <xdr:cNvPr id="369" name="楕円 368">
          <a:extLst>
            <a:ext uri="{FF2B5EF4-FFF2-40B4-BE49-F238E27FC236}">
              <a16:creationId xmlns:a16="http://schemas.microsoft.com/office/drawing/2014/main" id="{15626767-351D-4EDF-B665-2BEC9EBEF9C4}"/>
            </a:ext>
          </a:extLst>
        </xdr:cNvPr>
        <xdr:cNvSpPr/>
      </xdr:nvSpPr>
      <xdr:spPr>
        <a:xfrm>
          <a:off x="8699500" y="146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156863</xdr:rowOff>
    </xdr:from>
    <xdr:to>
      <xdr:col>50</xdr:col>
      <xdr:colOff>114300</xdr:colOff>
      <xdr:row>85</xdr:row>
      <xdr:rowOff>163286</xdr:rowOff>
    </xdr:to>
    <xdr:cxnSp macro="">
      <xdr:nvCxnSpPr>
        <xdr:cNvPr id="370" name="直線コネクタ 369">
          <a:extLst>
            <a:ext uri="{FF2B5EF4-FFF2-40B4-BE49-F238E27FC236}">
              <a16:creationId xmlns:a16="http://schemas.microsoft.com/office/drawing/2014/main" id="{7C7851CC-E321-4809-B20A-840C0BD1EBF5}"/>
            </a:ext>
          </a:extLst>
        </xdr:cNvPr>
        <xdr:cNvCxnSpPr/>
      </xdr:nvCxnSpPr>
      <xdr:spPr>
        <a:xfrm flipV="1">
          <a:off x="8750300" y="14730113"/>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117602</xdr:rowOff>
    </xdr:from>
    <xdr:to>
      <xdr:col>41</xdr:col>
      <xdr:colOff>101600</xdr:colOff>
      <xdr:row>86</xdr:row>
      <xdr:rowOff>47752</xdr:rowOff>
    </xdr:to>
    <xdr:sp macro="" textlink="">
      <xdr:nvSpPr>
        <xdr:cNvPr id="371" name="楕円 370">
          <a:extLst>
            <a:ext uri="{FF2B5EF4-FFF2-40B4-BE49-F238E27FC236}">
              <a16:creationId xmlns:a16="http://schemas.microsoft.com/office/drawing/2014/main" id="{3C2098EF-15BC-455A-AA25-50DD1DF9519A}"/>
            </a:ext>
          </a:extLst>
        </xdr:cNvPr>
        <xdr:cNvSpPr/>
      </xdr:nvSpPr>
      <xdr:spPr>
        <a:xfrm>
          <a:off x="7810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163286</xdr:rowOff>
    </xdr:from>
    <xdr:to>
      <xdr:col>45</xdr:col>
      <xdr:colOff>177800</xdr:colOff>
      <xdr:row>85</xdr:row>
      <xdr:rowOff>168402</xdr:rowOff>
    </xdr:to>
    <xdr:cxnSp macro="">
      <xdr:nvCxnSpPr>
        <xdr:cNvPr id="372" name="直線コネクタ 371">
          <a:extLst>
            <a:ext uri="{FF2B5EF4-FFF2-40B4-BE49-F238E27FC236}">
              <a16:creationId xmlns:a16="http://schemas.microsoft.com/office/drawing/2014/main" id="{B0F93D33-C2AE-4C99-A238-D7A3B23EA931}"/>
            </a:ext>
          </a:extLst>
        </xdr:cNvPr>
        <xdr:cNvCxnSpPr/>
      </xdr:nvCxnSpPr>
      <xdr:spPr>
        <a:xfrm flipV="1">
          <a:off x="7861300" y="14736536"/>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121738</xdr:rowOff>
    </xdr:from>
    <xdr:to>
      <xdr:col>36</xdr:col>
      <xdr:colOff>165100</xdr:colOff>
      <xdr:row>86</xdr:row>
      <xdr:rowOff>51888</xdr:rowOff>
    </xdr:to>
    <xdr:sp macro="" textlink="">
      <xdr:nvSpPr>
        <xdr:cNvPr id="373" name="楕円 372">
          <a:extLst>
            <a:ext uri="{FF2B5EF4-FFF2-40B4-BE49-F238E27FC236}">
              <a16:creationId xmlns:a16="http://schemas.microsoft.com/office/drawing/2014/main" id="{31F340F5-D372-4092-A249-F6CB79CBB1B7}"/>
            </a:ext>
          </a:extLst>
        </xdr:cNvPr>
        <xdr:cNvSpPr/>
      </xdr:nvSpPr>
      <xdr:spPr>
        <a:xfrm>
          <a:off x="6921500" y="1469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168402</xdr:rowOff>
    </xdr:from>
    <xdr:to>
      <xdr:col>41</xdr:col>
      <xdr:colOff>50800</xdr:colOff>
      <xdr:row>86</xdr:row>
      <xdr:rowOff>1088</xdr:rowOff>
    </xdr:to>
    <xdr:cxnSp macro="">
      <xdr:nvCxnSpPr>
        <xdr:cNvPr id="374" name="直線コネクタ 373">
          <a:extLst>
            <a:ext uri="{FF2B5EF4-FFF2-40B4-BE49-F238E27FC236}">
              <a16:creationId xmlns:a16="http://schemas.microsoft.com/office/drawing/2014/main" id="{E0ECA855-A6F2-47BF-9505-5ECFC3A397EF}"/>
            </a:ext>
          </a:extLst>
        </xdr:cNvPr>
        <xdr:cNvCxnSpPr/>
      </xdr:nvCxnSpPr>
      <xdr:spPr>
        <a:xfrm flipV="1">
          <a:off x="6972300" y="14741652"/>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04EB1C75-BC4C-448A-A90F-AD6F696A6C6F}"/>
            </a:ext>
          </a:extLst>
        </xdr:cNvPr>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51B6A04E-2666-4BB9-8317-63FA9E6B0292}"/>
            </a:ext>
          </a:extLst>
        </xdr:cNvPr>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7" name="n_3aveValue【公営住宅】&#10;一人当たり面積">
          <a:extLst>
            <a:ext uri="{FF2B5EF4-FFF2-40B4-BE49-F238E27FC236}">
              <a16:creationId xmlns:a16="http://schemas.microsoft.com/office/drawing/2014/main" id="{B7EB8CE6-0ADE-478E-812B-9BF8DF8C7AD3}"/>
            </a:ext>
          </a:extLst>
        </xdr:cNvPr>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125965</xdr:rowOff>
    </xdr:from>
    <xdr:ext cx="469744" cy="259045"/>
    <xdr:sp macro="" textlink="">
      <xdr:nvSpPr>
        <xdr:cNvPr id="378" name="n_4aveValue【公営住宅】&#10;一人当たり面積">
          <a:extLst>
            <a:ext uri="{FF2B5EF4-FFF2-40B4-BE49-F238E27FC236}">
              <a16:creationId xmlns:a16="http://schemas.microsoft.com/office/drawing/2014/main" id="{D583FBBC-29C2-4F28-A048-A54CCA5265A4}"/>
            </a:ext>
          </a:extLst>
        </xdr:cNvPr>
        <xdr:cNvSpPr txBox="1"/>
      </xdr:nvSpPr>
      <xdr:spPr>
        <a:xfrm>
          <a:off x="6737427" y="148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52740</xdr:rowOff>
    </xdr:from>
    <xdr:ext cx="469744" cy="259045"/>
    <xdr:sp macro="" textlink="">
      <xdr:nvSpPr>
        <xdr:cNvPr id="379" name="n_1mainValue【公営住宅】&#10;一人当たり面積">
          <a:extLst>
            <a:ext uri="{FF2B5EF4-FFF2-40B4-BE49-F238E27FC236}">
              <a16:creationId xmlns:a16="http://schemas.microsoft.com/office/drawing/2014/main" id="{751A64A7-FAF4-4A7B-BD1E-4F1711A6B87F}"/>
            </a:ext>
          </a:extLst>
        </xdr:cNvPr>
        <xdr:cNvSpPr txBox="1"/>
      </xdr:nvSpPr>
      <xdr:spPr>
        <a:xfrm>
          <a:off x="9391727" y="144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59163</xdr:rowOff>
    </xdr:from>
    <xdr:ext cx="469744" cy="259045"/>
    <xdr:sp macro="" textlink="">
      <xdr:nvSpPr>
        <xdr:cNvPr id="380" name="n_2mainValue【公営住宅】&#10;一人当たり面積">
          <a:extLst>
            <a:ext uri="{FF2B5EF4-FFF2-40B4-BE49-F238E27FC236}">
              <a16:creationId xmlns:a16="http://schemas.microsoft.com/office/drawing/2014/main" id="{B68D8707-5C8B-400F-907A-EE042AAED2F1}"/>
            </a:ext>
          </a:extLst>
        </xdr:cNvPr>
        <xdr:cNvSpPr txBox="1"/>
      </xdr:nvSpPr>
      <xdr:spPr>
        <a:xfrm>
          <a:off x="8515427" y="1446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64279</xdr:rowOff>
    </xdr:from>
    <xdr:ext cx="469744" cy="259045"/>
    <xdr:sp macro="" textlink="">
      <xdr:nvSpPr>
        <xdr:cNvPr id="381" name="n_3mainValue【公営住宅】&#10;一人当たり面積">
          <a:extLst>
            <a:ext uri="{FF2B5EF4-FFF2-40B4-BE49-F238E27FC236}">
              <a16:creationId xmlns:a16="http://schemas.microsoft.com/office/drawing/2014/main" id="{53F1DB57-8511-4879-BD55-E3826833217B}"/>
            </a:ext>
          </a:extLst>
        </xdr:cNvPr>
        <xdr:cNvSpPr txBox="1"/>
      </xdr:nvSpPr>
      <xdr:spPr>
        <a:xfrm>
          <a:off x="7626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68415</xdr:rowOff>
    </xdr:from>
    <xdr:ext cx="469744" cy="259045"/>
    <xdr:sp macro="" textlink="">
      <xdr:nvSpPr>
        <xdr:cNvPr id="382" name="n_4mainValue【公営住宅】&#10;一人当たり面積">
          <a:extLst>
            <a:ext uri="{FF2B5EF4-FFF2-40B4-BE49-F238E27FC236}">
              <a16:creationId xmlns:a16="http://schemas.microsoft.com/office/drawing/2014/main" id="{4DD689B8-E6B8-4F42-8C88-D340204174AC}"/>
            </a:ext>
          </a:extLst>
        </xdr:cNvPr>
        <xdr:cNvSpPr txBox="1"/>
      </xdr:nvSpPr>
      <xdr:spPr>
        <a:xfrm>
          <a:off x="6737427" y="1447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F5618DC6-CD90-4E5B-9C03-F14F1AC7813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7A1F5C78-229D-41A4-89E3-817E73DB457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E263A7D0-BBFD-413C-86A6-150AE3CFE67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78EBC62B-3D0B-4176-A251-0E3968DD18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C6040ED7-9B83-48A8-9CC3-7E00AE3F718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4D7DDE12-1910-40B9-B69E-FF6BD2309D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6D20DD3-E337-420C-AFB3-42F858DA2B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E9DBAB2B-272B-46A5-8CBF-B4DFF329876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CC28469C-E11E-4940-BD74-E61B4F6857C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84DDC6C5-9A02-413E-8447-8EEC20C82F1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A65B8D28-542B-401A-B1EC-1EC42FF0346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E517B3A9-D282-4BD0-B1A0-F503825D8F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602B3A34-E947-461D-B2F9-81E4329F97C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24197FEA-40F7-42E8-B548-8CCBEB1F5D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12E55CC7-3BA7-4569-9E00-B3253494387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35162799-61F5-4D67-9795-0C25C87B016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1F3DB0B0-1B6B-4D30-8FCC-55E1015216B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A3D0D0A3-6503-403C-B875-1347E89FD4B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D8ADD595-CF5C-4297-91CF-FE31E74DDCA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57C4D791-C583-434B-9F9F-606AFFF3C1B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BE7154D6-4820-4AE5-82FA-D9873B8911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3BF5B4BE-BBF9-4127-B41E-15051C5C5ED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DFAB4553-C358-4225-AA16-0F7F41ABD9B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9C05CFD2-2492-4E93-A99B-87145972DB2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38B9F022-100A-4409-B891-19A58578C26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41DBB163-70EF-4FA1-91BD-1DBD96F433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13A8DE31-D29B-4E15-95B4-C7603B0C3DD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9980EC7A-F6BE-4FFC-9673-44C63889CB7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3E4503E0-EBBE-48DC-87E0-50BD932E6E1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45D302D4-69B1-4919-890A-BC78C413D17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C796E723-5948-419D-ACA0-EF1FE24D971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8F1E3AAA-6121-485C-91AF-CAD5780EE14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4D8A5499-53D4-4630-86AA-ADFB4D03C1F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7CE87647-4713-4819-B683-6275C95B76E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77163EFF-9B20-44C6-9E2E-F7AEC5631EC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9DC859DF-C329-4D29-9BB8-30D0B3C6CAA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8E2FF5F7-7861-438C-AB07-EDC1B201C5C6}"/>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AE574477-089D-405F-8159-E6A707894E2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729B487-D735-4E9B-98D5-F2D9209DB5A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52783820-9489-4516-BE8F-FFFCEA9A9D2E}"/>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464B728A-8081-4796-8C81-520C40D5F59D}"/>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1A18A70A-081C-4FD0-8F3B-1589FA04C9C7}"/>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BFFF500D-36E5-484A-9764-DB7DF2EEFA63}"/>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F42C72D7-9B4D-4952-B6BD-AD0CFBF109F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700723AA-EB4A-43CD-A9D5-D473C84BC1D1}"/>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67562729-7353-4A8F-8740-25F3E5AB4484}"/>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0CC1BE6B-AA7F-427C-98A0-B5C0F9DE7C4F}"/>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F36D8615-E87F-456C-8944-0915514CF642}"/>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A060134F-B395-4832-8F8B-9FB06A33E60E}"/>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44450</xdr:rowOff>
    </xdr:from>
    <xdr:to>
      <xdr:col>67</xdr:col>
      <xdr:colOff>101600</xdr:colOff>
      <xdr:row>37</xdr:row>
      <xdr:rowOff>146050</xdr:rowOff>
    </xdr:to>
    <xdr:sp macro="" textlink="">
      <xdr:nvSpPr>
        <xdr:cNvPr id="432" name="フローチャート: 判断 431">
          <a:extLst>
            <a:ext uri="{FF2B5EF4-FFF2-40B4-BE49-F238E27FC236}">
              <a16:creationId xmlns:a16="http://schemas.microsoft.com/office/drawing/2014/main" id="{6DC5837F-57A2-4A6B-95A5-BB9F0807531C}"/>
            </a:ext>
          </a:extLst>
        </xdr:cNvPr>
        <xdr:cNvSpPr/>
      </xdr:nvSpPr>
      <xdr:spPr>
        <a:xfrm>
          <a:off x="1276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171395B-45E9-44EC-98C1-AB51CBA15E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A6D8404-A095-49F1-8908-5F9AC67FF46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4668899-CEA8-4A8B-A00B-98EE0A8417B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6A76F9E-E048-4FAD-B2AC-D6DA874C972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B960AFD1-6B94-429C-AE66-1C6E6A7BE6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76200</xdr:rowOff>
    </xdr:from>
    <xdr:to>
      <xdr:col>85</xdr:col>
      <xdr:colOff>177800</xdr:colOff>
      <xdr:row>41</xdr:row>
      <xdr:rowOff>6350</xdr:rowOff>
    </xdr:to>
    <xdr:sp macro="" textlink="">
      <xdr:nvSpPr>
        <xdr:cNvPr id="438" name="楕円 437">
          <a:extLst>
            <a:ext uri="{FF2B5EF4-FFF2-40B4-BE49-F238E27FC236}">
              <a16:creationId xmlns:a16="http://schemas.microsoft.com/office/drawing/2014/main" id="{8E25C714-251F-4854-91D7-F92F4D659513}"/>
            </a:ext>
          </a:extLst>
        </xdr:cNvPr>
        <xdr:cNvSpPr/>
      </xdr:nvSpPr>
      <xdr:spPr>
        <a:xfrm>
          <a:off x="16268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162577</xdr:rowOff>
    </xdr:from>
    <xdr:ext cx="469744" cy="259045"/>
    <xdr:sp macro="" textlink="">
      <xdr:nvSpPr>
        <xdr:cNvPr id="439" name="【認定こども園・幼稚園・保育所】&#10;有形固定資産減価償却率該当値テキスト">
          <a:extLst>
            <a:ext uri="{FF2B5EF4-FFF2-40B4-BE49-F238E27FC236}">
              <a16:creationId xmlns:a16="http://schemas.microsoft.com/office/drawing/2014/main" id="{FF75BA87-3103-4459-A150-340FB30299D7}"/>
            </a:ext>
          </a:extLst>
        </xdr:cNvPr>
        <xdr:cNvSpPr txBox="1"/>
      </xdr:nvSpPr>
      <xdr:spPr>
        <a:xfrm>
          <a:off x="16357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76200</xdr:rowOff>
    </xdr:from>
    <xdr:to>
      <xdr:col>81</xdr:col>
      <xdr:colOff>101600</xdr:colOff>
      <xdr:row>41</xdr:row>
      <xdr:rowOff>6350</xdr:rowOff>
    </xdr:to>
    <xdr:sp macro="" textlink="">
      <xdr:nvSpPr>
        <xdr:cNvPr id="440" name="楕円 439">
          <a:extLst>
            <a:ext uri="{FF2B5EF4-FFF2-40B4-BE49-F238E27FC236}">
              <a16:creationId xmlns:a16="http://schemas.microsoft.com/office/drawing/2014/main" id="{82B02623-F668-4939-A42D-605D62450D40}"/>
            </a:ext>
          </a:extLst>
        </xdr:cNvPr>
        <xdr:cNvSpPr/>
      </xdr:nvSpPr>
      <xdr:spPr>
        <a:xfrm>
          <a:off x="15430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127000</xdr:rowOff>
    </xdr:from>
    <xdr:to>
      <xdr:col>85</xdr:col>
      <xdr:colOff>127000</xdr:colOff>
      <xdr:row>40</xdr:row>
      <xdr:rowOff>127000</xdr:rowOff>
    </xdr:to>
    <xdr:cxnSp macro="">
      <xdr:nvCxnSpPr>
        <xdr:cNvPr id="441" name="直線コネクタ 440">
          <a:extLst>
            <a:ext uri="{FF2B5EF4-FFF2-40B4-BE49-F238E27FC236}">
              <a16:creationId xmlns:a16="http://schemas.microsoft.com/office/drawing/2014/main" id="{EB7F8576-246B-4505-88DD-B4C45F25BA0F}"/>
            </a:ext>
          </a:extLst>
        </xdr:cNvPr>
        <xdr:cNvCxnSpPr/>
      </xdr:nvCxnSpPr>
      <xdr:spPr>
        <a:xfrm>
          <a:off x="15481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74930</xdr:rowOff>
    </xdr:from>
    <xdr:to>
      <xdr:col>76</xdr:col>
      <xdr:colOff>165100</xdr:colOff>
      <xdr:row>41</xdr:row>
      <xdr:rowOff>5080</xdr:rowOff>
    </xdr:to>
    <xdr:sp macro="" textlink="">
      <xdr:nvSpPr>
        <xdr:cNvPr id="442" name="楕円 441">
          <a:extLst>
            <a:ext uri="{FF2B5EF4-FFF2-40B4-BE49-F238E27FC236}">
              <a16:creationId xmlns:a16="http://schemas.microsoft.com/office/drawing/2014/main" id="{BE37ABFA-1926-4667-848F-95BA87DE8EAD}"/>
            </a:ext>
          </a:extLst>
        </xdr:cNvPr>
        <xdr:cNvSpPr/>
      </xdr:nvSpPr>
      <xdr:spPr>
        <a:xfrm>
          <a:off x="14541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125730</xdr:rowOff>
    </xdr:from>
    <xdr:to>
      <xdr:col>81</xdr:col>
      <xdr:colOff>50800</xdr:colOff>
      <xdr:row>40</xdr:row>
      <xdr:rowOff>127000</xdr:rowOff>
    </xdr:to>
    <xdr:cxnSp macro="">
      <xdr:nvCxnSpPr>
        <xdr:cNvPr id="443" name="直線コネクタ 442">
          <a:extLst>
            <a:ext uri="{FF2B5EF4-FFF2-40B4-BE49-F238E27FC236}">
              <a16:creationId xmlns:a16="http://schemas.microsoft.com/office/drawing/2014/main" id="{3EAC26AA-0D3F-40A7-9A01-4FDEC1922184}"/>
            </a:ext>
          </a:extLst>
        </xdr:cNvPr>
        <xdr:cNvCxnSpPr/>
      </xdr:nvCxnSpPr>
      <xdr:spPr>
        <a:xfrm>
          <a:off x="14592300" y="6983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444" name="楕円 443">
          <a:extLst>
            <a:ext uri="{FF2B5EF4-FFF2-40B4-BE49-F238E27FC236}">
              <a16:creationId xmlns:a16="http://schemas.microsoft.com/office/drawing/2014/main" id="{64286A7F-E288-4572-87B2-D299C8A43818}"/>
            </a:ext>
          </a:extLst>
        </xdr:cNvPr>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121920</xdr:rowOff>
    </xdr:from>
    <xdr:to>
      <xdr:col>76</xdr:col>
      <xdr:colOff>114300</xdr:colOff>
      <xdr:row>40</xdr:row>
      <xdr:rowOff>125730</xdr:rowOff>
    </xdr:to>
    <xdr:cxnSp macro="">
      <xdr:nvCxnSpPr>
        <xdr:cNvPr id="445" name="直線コネクタ 444">
          <a:extLst>
            <a:ext uri="{FF2B5EF4-FFF2-40B4-BE49-F238E27FC236}">
              <a16:creationId xmlns:a16="http://schemas.microsoft.com/office/drawing/2014/main" id="{A6643E7C-9DF6-4E69-BC31-35716299D103}"/>
            </a:ext>
          </a:extLst>
        </xdr:cNvPr>
        <xdr:cNvCxnSpPr/>
      </xdr:nvCxnSpPr>
      <xdr:spPr>
        <a:xfrm>
          <a:off x="13703300" y="697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67310</xdr:rowOff>
    </xdr:from>
    <xdr:to>
      <xdr:col>67</xdr:col>
      <xdr:colOff>101600</xdr:colOff>
      <xdr:row>40</xdr:row>
      <xdr:rowOff>168910</xdr:rowOff>
    </xdr:to>
    <xdr:sp macro="" textlink="">
      <xdr:nvSpPr>
        <xdr:cNvPr id="446" name="楕円 445">
          <a:extLst>
            <a:ext uri="{FF2B5EF4-FFF2-40B4-BE49-F238E27FC236}">
              <a16:creationId xmlns:a16="http://schemas.microsoft.com/office/drawing/2014/main" id="{164B88EE-3F23-4C96-859B-1658778E2E06}"/>
            </a:ext>
          </a:extLst>
        </xdr:cNvPr>
        <xdr:cNvSpPr/>
      </xdr:nvSpPr>
      <xdr:spPr>
        <a:xfrm>
          <a:off x="12763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118110</xdr:rowOff>
    </xdr:from>
    <xdr:to>
      <xdr:col>71</xdr:col>
      <xdr:colOff>177800</xdr:colOff>
      <xdr:row>40</xdr:row>
      <xdr:rowOff>121920</xdr:rowOff>
    </xdr:to>
    <xdr:cxnSp macro="">
      <xdr:nvCxnSpPr>
        <xdr:cNvPr id="447" name="直線コネクタ 446">
          <a:extLst>
            <a:ext uri="{FF2B5EF4-FFF2-40B4-BE49-F238E27FC236}">
              <a16:creationId xmlns:a16="http://schemas.microsoft.com/office/drawing/2014/main" id="{3CF2C832-F64A-4D97-B6A0-D8D7CD8EAECF}"/>
            </a:ext>
          </a:extLst>
        </xdr:cNvPr>
        <xdr:cNvCxnSpPr/>
      </xdr:nvCxnSpPr>
      <xdr:spPr>
        <a:xfrm>
          <a:off x="12814300" y="6976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3EC9575E-EE6E-4347-BE1E-780A14A26AE4}"/>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3C0DB920-011A-4244-A4BA-A9E9B08FCF3C}"/>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35EF8250-723B-4A39-B862-6DC2F024A889}"/>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162577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2CF2A624-B68D-4ACF-B251-20D1304781AD}"/>
            </a:ext>
          </a:extLst>
        </xdr:cNvPr>
        <xdr:cNvSpPr txBox="1"/>
      </xdr:nvSpPr>
      <xdr:spPr>
        <a:xfrm>
          <a:off x="12611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40</xdr:row>
      <xdr:rowOff>168927</xdr:rowOff>
    </xdr:from>
    <xdr:ext cx="469744" cy="259045"/>
    <xdr:sp macro="" textlink="">
      <xdr:nvSpPr>
        <xdr:cNvPr id="452" name="n_1mainValue【認定こども園・幼稚園・保育所】&#10;有形固定資産減価償却率">
          <a:extLst>
            <a:ext uri="{FF2B5EF4-FFF2-40B4-BE49-F238E27FC236}">
              <a16:creationId xmlns:a16="http://schemas.microsoft.com/office/drawing/2014/main" id="{2A538FE8-7C98-4848-ACDF-F224CB0E8B82}"/>
            </a:ext>
          </a:extLst>
        </xdr:cNvPr>
        <xdr:cNvSpPr txBox="1"/>
      </xdr:nvSpPr>
      <xdr:spPr>
        <a:xfrm>
          <a:off x="15233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167657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2E98F514-1EE0-4B70-B13D-157089C0C18A}"/>
            </a:ext>
          </a:extLst>
        </xdr:cNvPr>
        <xdr:cNvSpPr txBox="1"/>
      </xdr:nvSpPr>
      <xdr:spPr>
        <a:xfrm>
          <a:off x="14389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49419BB-92FA-4E71-9510-ED1FDACFC40D}"/>
            </a:ext>
          </a:extLst>
        </xdr:cNvPr>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160037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0AFA4FC-74FD-4A39-A16B-97304E35D135}"/>
            </a:ext>
          </a:extLst>
        </xdr:cNvPr>
        <xdr:cNvSpPr txBox="1"/>
      </xdr:nvSpPr>
      <xdr:spPr>
        <a:xfrm>
          <a:off x="126117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7CC34D6A-29C0-4A79-A6AD-7AC7DD922A1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DCEFEE41-83D5-4907-BC44-003D54620D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D270B685-2518-447D-8D0B-98F66DF9DF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55E6ED1F-59ED-48C0-9DF1-64FDCD4ABD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D2EAF5EE-69E7-4C90-A0C7-84E743025A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CB87658E-06B2-48A0-96E5-A3ACAB4E51C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CC94FE96-1112-4F92-ABED-BB79897BCA4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4AD6FC56-8075-409C-8B71-B29D84B66C8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9AA9F6A7-B901-43AC-9415-587C50348B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9668524E-9A4B-41BD-A5F1-09B943DD7A8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0F570F3F-E74C-4EFD-B0E9-2C14AFC4325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F4B02495-F076-4B0D-9E1F-A22F4E02CB5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95B6F474-C32A-405D-B45F-CD4F44882E2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711A4EC0-1459-422F-A67C-B6A10B8175A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054166A0-18D2-4D1F-9E1D-22FB0235A55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C4B22040-3945-465B-B182-D47DBB17B3FC}"/>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A4DCEC7A-DC2E-4F80-BAE6-7FDD1902A44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E1DBD5B2-3F4A-46C4-BE0B-551BA87831E7}"/>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C8A9E43A-54B9-4643-B1CB-7A473587D71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4D56B5D8-0268-44D1-8DBA-1BB65C9D613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DCBF1CEF-897B-47D7-B02C-D8FA4583FDF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7B0C3F39-15DE-4A7F-B867-3D317AD077F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9E74F555-2033-4575-B5F7-EDEF16D9F3B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2ECC06C9-E87B-4823-A86C-50EA83BAF2A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CE14B7D3-AC4C-4E30-9E6C-56D3E1DB25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47B69C15-D638-46D9-9F3E-A501252C29C3}"/>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4A55E380-8F68-4DB6-9778-AC402A24A81A}"/>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5F28D608-62CD-43EE-9EB8-CCE460D1C1DF}"/>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39358D2C-95A1-4A3C-97E6-0844818E480A}"/>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BF9009D9-F3DA-4490-A529-D24B0263D7E8}"/>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6E379CB7-DDD2-4A38-BFA5-A9E8B4AB0346}"/>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80C3B24B-6740-4F26-9F80-7C7052A90A5C}"/>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BCFEFB4D-FC4B-443D-B6E5-1DA62F073374}"/>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02D3E98B-A931-48B1-AB5B-F714F43D2DCE}"/>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2589C81B-FC1E-444A-A2CA-6EB99879A90B}"/>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91" name="フローチャート: 判断 490">
          <a:extLst>
            <a:ext uri="{FF2B5EF4-FFF2-40B4-BE49-F238E27FC236}">
              <a16:creationId xmlns:a16="http://schemas.microsoft.com/office/drawing/2014/main" id="{0AC08AAA-4A7D-4CDC-B023-5A6DB7A2CFC7}"/>
            </a:ext>
          </a:extLst>
        </xdr:cNvPr>
        <xdr:cNvSpPr/>
      </xdr:nvSpPr>
      <xdr:spPr>
        <a:xfrm>
          <a:off x="18605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7D6E6BB-9B66-467D-B932-845ADD2EFC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ADBB22E4-61DE-4364-96A4-F38D1E2C66B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D98F0CA8-9AF6-471F-9C66-1D14450FBD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F995933-77AF-43ED-86E7-41A8FEEAC37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69218EAF-0D11-4D22-9658-A2F4C394C6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13970</xdr:rowOff>
    </xdr:from>
    <xdr:to>
      <xdr:col>116</xdr:col>
      <xdr:colOff>114300</xdr:colOff>
      <xdr:row>42</xdr:row>
      <xdr:rowOff>115570</xdr:rowOff>
    </xdr:to>
    <xdr:sp macro="" textlink="">
      <xdr:nvSpPr>
        <xdr:cNvPr id="497" name="楕円 496">
          <a:extLst>
            <a:ext uri="{FF2B5EF4-FFF2-40B4-BE49-F238E27FC236}">
              <a16:creationId xmlns:a16="http://schemas.microsoft.com/office/drawing/2014/main" id="{72C45261-33B2-469D-9C18-7A431B1E7226}"/>
            </a:ext>
          </a:extLst>
        </xdr:cNvPr>
        <xdr:cNvSpPr/>
      </xdr:nvSpPr>
      <xdr:spPr>
        <a:xfrm>
          <a:off x="221107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100347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94AF9C7-7CC4-4481-9951-85D5E557D71A}"/>
            </a:ext>
          </a:extLst>
        </xdr:cNvPr>
        <xdr:cNvSpPr txBox="1"/>
      </xdr:nvSpPr>
      <xdr:spPr>
        <a:xfrm>
          <a:off x="22199600" y="712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13970</xdr:rowOff>
    </xdr:from>
    <xdr:to>
      <xdr:col>112</xdr:col>
      <xdr:colOff>38100</xdr:colOff>
      <xdr:row>42</xdr:row>
      <xdr:rowOff>115570</xdr:rowOff>
    </xdr:to>
    <xdr:sp macro="" textlink="">
      <xdr:nvSpPr>
        <xdr:cNvPr id="499" name="楕円 498">
          <a:extLst>
            <a:ext uri="{FF2B5EF4-FFF2-40B4-BE49-F238E27FC236}">
              <a16:creationId xmlns:a16="http://schemas.microsoft.com/office/drawing/2014/main" id="{B706D071-89BC-4DF3-84F0-AF7F4094A026}"/>
            </a:ext>
          </a:extLst>
        </xdr:cNvPr>
        <xdr:cNvSpPr/>
      </xdr:nvSpPr>
      <xdr:spPr>
        <a:xfrm>
          <a:off x="21272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64770</xdr:rowOff>
    </xdr:from>
    <xdr:to>
      <xdr:col>116</xdr:col>
      <xdr:colOff>63500</xdr:colOff>
      <xdr:row>42</xdr:row>
      <xdr:rowOff>64770</xdr:rowOff>
    </xdr:to>
    <xdr:cxnSp macro="">
      <xdr:nvCxnSpPr>
        <xdr:cNvPr id="500" name="直線コネクタ 499">
          <a:extLst>
            <a:ext uri="{FF2B5EF4-FFF2-40B4-BE49-F238E27FC236}">
              <a16:creationId xmlns:a16="http://schemas.microsoft.com/office/drawing/2014/main" id="{1EDE5E80-99E1-4F20-B459-D3E3E365C6E0}"/>
            </a:ext>
          </a:extLst>
        </xdr:cNvPr>
        <xdr:cNvCxnSpPr/>
      </xdr:nvCxnSpPr>
      <xdr:spPr>
        <a:xfrm>
          <a:off x="21323300" y="7265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15603</xdr:rowOff>
    </xdr:from>
    <xdr:to>
      <xdr:col>107</xdr:col>
      <xdr:colOff>101600</xdr:colOff>
      <xdr:row>42</xdr:row>
      <xdr:rowOff>117203</xdr:rowOff>
    </xdr:to>
    <xdr:sp macro="" textlink="">
      <xdr:nvSpPr>
        <xdr:cNvPr id="501" name="楕円 500">
          <a:extLst>
            <a:ext uri="{FF2B5EF4-FFF2-40B4-BE49-F238E27FC236}">
              <a16:creationId xmlns:a16="http://schemas.microsoft.com/office/drawing/2014/main" id="{EE9691E6-15DD-429A-A8B1-A270B3B8D804}"/>
            </a:ext>
          </a:extLst>
        </xdr:cNvPr>
        <xdr:cNvSpPr/>
      </xdr:nvSpPr>
      <xdr:spPr>
        <a:xfrm>
          <a:off x="20383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64770</xdr:rowOff>
    </xdr:from>
    <xdr:to>
      <xdr:col>111</xdr:col>
      <xdr:colOff>177800</xdr:colOff>
      <xdr:row>42</xdr:row>
      <xdr:rowOff>66403</xdr:rowOff>
    </xdr:to>
    <xdr:cxnSp macro="">
      <xdr:nvCxnSpPr>
        <xdr:cNvPr id="502" name="直線コネクタ 501">
          <a:extLst>
            <a:ext uri="{FF2B5EF4-FFF2-40B4-BE49-F238E27FC236}">
              <a16:creationId xmlns:a16="http://schemas.microsoft.com/office/drawing/2014/main" id="{8C395E53-581A-4BF4-AEF8-BC819A4F4B51}"/>
            </a:ext>
          </a:extLst>
        </xdr:cNvPr>
        <xdr:cNvCxnSpPr/>
      </xdr:nvCxnSpPr>
      <xdr:spPr>
        <a:xfrm flipV="1">
          <a:off x="20434300" y="726567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15603</xdr:rowOff>
    </xdr:from>
    <xdr:to>
      <xdr:col>102</xdr:col>
      <xdr:colOff>165100</xdr:colOff>
      <xdr:row>42</xdr:row>
      <xdr:rowOff>117203</xdr:rowOff>
    </xdr:to>
    <xdr:sp macro="" textlink="">
      <xdr:nvSpPr>
        <xdr:cNvPr id="503" name="楕円 502">
          <a:extLst>
            <a:ext uri="{FF2B5EF4-FFF2-40B4-BE49-F238E27FC236}">
              <a16:creationId xmlns:a16="http://schemas.microsoft.com/office/drawing/2014/main" id="{6C53E6EF-54BA-4BC1-A632-A92C9EB688D1}"/>
            </a:ext>
          </a:extLst>
        </xdr:cNvPr>
        <xdr:cNvSpPr/>
      </xdr:nvSpPr>
      <xdr:spPr>
        <a:xfrm>
          <a:off x="19494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66403</xdr:rowOff>
    </xdr:from>
    <xdr:to>
      <xdr:col>107</xdr:col>
      <xdr:colOff>50800</xdr:colOff>
      <xdr:row>42</xdr:row>
      <xdr:rowOff>66403</xdr:rowOff>
    </xdr:to>
    <xdr:cxnSp macro="">
      <xdr:nvCxnSpPr>
        <xdr:cNvPr id="504" name="直線コネクタ 503">
          <a:extLst>
            <a:ext uri="{FF2B5EF4-FFF2-40B4-BE49-F238E27FC236}">
              <a16:creationId xmlns:a16="http://schemas.microsoft.com/office/drawing/2014/main" id="{7C00D97C-5C0B-434D-8680-E9A64B0DBB5E}"/>
            </a:ext>
          </a:extLst>
        </xdr:cNvPr>
        <xdr:cNvCxnSpPr/>
      </xdr:nvCxnSpPr>
      <xdr:spPr>
        <a:xfrm>
          <a:off x="19545300" y="7267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15603</xdr:rowOff>
    </xdr:from>
    <xdr:to>
      <xdr:col>98</xdr:col>
      <xdr:colOff>38100</xdr:colOff>
      <xdr:row>42</xdr:row>
      <xdr:rowOff>117203</xdr:rowOff>
    </xdr:to>
    <xdr:sp macro="" textlink="">
      <xdr:nvSpPr>
        <xdr:cNvPr id="505" name="楕円 504">
          <a:extLst>
            <a:ext uri="{FF2B5EF4-FFF2-40B4-BE49-F238E27FC236}">
              <a16:creationId xmlns:a16="http://schemas.microsoft.com/office/drawing/2014/main" id="{9DB201AB-E47C-425C-B79E-AD39F844BAEA}"/>
            </a:ext>
          </a:extLst>
        </xdr:cNvPr>
        <xdr:cNvSpPr/>
      </xdr:nvSpPr>
      <xdr:spPr>
        <a:xfrm>
          <a:off x="18605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66403</xdr:rowOff>
    </xdr:from>
    <xdr:to>
      <xdr:col>102</xdr:col>
      <xdr:colOff>114300</xdr:colOff>
      <xdr:row>42</xdr:row>
      <xdr:rowOff>66403</xdr:rowOff>
    </xdr:to>
    <xdr:cxnSp macro="">
      <xdr:nvCxnSpPr>
        <xdr:cNvPr id="506" name="直線コネクタ 505">
          <a:extLst>
            <a:ext uri="{FF2B5EF4-FFF2-40B4-BE49-F238E27FC236}">
              <a16:creationId xmlns:a16="http://schemas.microsoft.com/office/drawing/2014/main" id="{5AB3ACBA-D8FF-4F0B-851B-8E17B63566A9}"/>
            </a:ext>
          </a:extLst>
        </xdr:cNvPr>
        <xdr:cNvCxnSpPr/>
      </xdr:nvCxnSpPr>
      <xdr:spPr>
        <a:xfrm>
          <a:off x="18656300" y="7267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BF58DA70-C8D7-4B5A-9239-FEE70A00DE30}"/>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88627A36-30EE-457D-B48B-B867F7D26B85}"/>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1EEB2B50-8081-458A-8C88-8708740B804B}"/>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166387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586D4CC3-1E38-4872-BE65-0352E309E61E}"/>
            </a:ext>
          </a:extLst>
        </xdr:cNvPr>
        <xdr:cNvSpPr txBox="1"/>
      </xdr:nvSpPr>
      <xdr:spPr>
        <a:xfrm>
          <a:off x="18421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106697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8E077FC7-E93A-4325-950D-8C15A1EE78C2}"/>
            </a:ext>
          </a:extLst>
        </xdr:cNvPr>
        <xdr:cNvSpPr txBox="1"/>
      </xdr:nvSpPr>
      <xdr:spPr>
        <a:xfrm>
          <a:off x="21075727" y="730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108330</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425E5075-641B-412B-904D-03293B5F1565}"/>
            </a:ext>
          </a:extLst>
        </xdr:cNvPr>
        <xdr:cNvSpPr txBox="1"/>
      </xdr:nvSpPr>
      <xdr:spPr>
        <a:xfrm>
          <a:off x="20199427" y="730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108330</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FDB5B50F-5896-4963-9389-86E2A611B24B}"/>
            </a:ext>
          </a:extLst>
        </xdr:cNvPr>
        <xdr:cNvSpPr txBox="1"/>
      </xdr:nvSpPr>
      <xdr:spPr>
        <a:xfrm>
          <a:off x="19310427" y="730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108330</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7A8D39C1-931D-40E5-BE51-30E1CA04F97D}"/>
            </a:ext>
          </a:extLst>
        </xdr:cNvPr>
        <xdr:cNvSpPr txBox="1"/>
      </xdr:nvSpPr>
      <xdr:spPr>
        <a:xfrm>
          <a:off x="18421427" y="730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CE66FB55-2A66-4A20-A334-D1E8CA0343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A114C491-A9DD-4A69-95DF-6AF2C89E33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E4663505-EBBC-4F01-B2B7-28037A55D8B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42A176F1-78DB-4805-9AE0-9BD5FD53345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4D731CB7-BEC5-4959-BE71-C5B69F98995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C9E5C114-8DD1-48B7-B2BD-05E27B464B2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280690DC-E0AA-4F50-BE16-6D12BC8297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28F661E6-1ECF-46BA-8E4B-E2CAA35AE29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3CD4C75C-EA93-4F8A-A3CE-0AF70F47EB1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3F7E6671-B784-41BE-AE84-AEECEEC86E5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25604B0A-400B-4042-9FA6-37DB1C45638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8A77B50E-BF0C-43C5-9D0C-16E729297ED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7A8DC95-21B9-44CC-AA00-79FA3D80D2B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CDACD557-7C57-4189-B0A7-21F74FE9C99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8AADC852-17C3-493F-9E7F-B344EE61841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DFA2B1B0-B24C-43D3-A9D5-E2F0C0CC694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39F03B76-2F6B-4F53-8BFF-6A4A1917650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40548A3B-339A-4BD5-9402-9D7C2029CB0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7278867A-16E8-4DA2-B74C-730774EDA74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1C58CE39-9D89-449C-B140-63CD45D162E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35847B37-4C9C-4CCB-82BC-F7A93B9CFE4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32B6937C-AF36-4B03-84F6-23C4C220178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35DE0F73-7A30-4387-9816-79EB0599887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3DA03022-C05C-49CB-A7A4-C0C36C2AF53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ABA93043-2F57-40A8-81CD-160826220CAD}"/>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99F177AF-F426-4C5B-B20C-B11F0111AC44}"/>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6300D242-246B-4154-B059-414466695889}"/>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2047FC99-592D-4E0C-B055-340C7CA75066}"/>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D2000D54-6E74-4192-B206-0B6B20AB3762}"/>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B8BB9E56-89C5-4B3D-8C2C-B16A55880CB7}"/>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7C409D5C-6F9F-4FFD-A285-8D898BF150F8}"/>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6071D67A-C2E3-4D81-B8E5-507B268F8B55}"/>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B82E0F06-8E98-47AD-92F7-431FDBB1476F}"/>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CA860F2F-6B67-4F90-A624-7BA00DDE829D}"/>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843302E8-2B3C-42D2-9203-41938885E7BD}"/>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E3DAD93-377B-4AAE-8CE0-5F84E8D1BB3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730B6C6-BFEA-42AE-B346-82B99C8A2FA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EF3D62C-E4F8-4476-BAAA-D78510A8E69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E76F1997-D42F-46F4-AD0A-FC26CAD6AFA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A20FA185-777A-481D-8B3B-F774CD3AD6A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55" name="楕円 554">
          <a:extLst>
            <a:ext uri="{FF2B5EF4-FFF2-40B4-BE49-F238E27FC236}">
              <a16:creationId xmlns:a16="http://schemas.microsoft.com/office/drawing/2014/main" id="{FA39BFD5-C76A-4718-93D6-7B15CEAE20B8}"/>
            </a:ext>
          </a:extLst>
        </xdr:cNvPr>
        <xdr:cNvSpPr/>
      </xdr:nvSpPr>
      <xdr:spPr>
        <a:xfrm>
          <a:off x="16268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38752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D5C5DA03-04C4-42F4-87AF-6D244A71CBD1}"/>
            </a:ext>
          </a:extLst>
        </xdr:cNvPr>
        <xdr:cNvSpPr txBox="1"/>
      </xdr:nvSpPr>
      <xdr:spPr>
        <a:xfrm>
          <a:off x="16357600"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147320</xdr:rowOff>
    </xdr:from>
    <xdr:to>
      <xdr:col>81</xdr:col>
      <xdr:colOff>101600</xdr:colOff>
      <xdr:row>60</xdr:row>
      <xdr:rowOff>77470</xdr:rowOff>
    </xdr:to>
    <xdr:sp macro="" textlink="">
      <xdr:nvSpPr>
        <xdr:cNvPr id="557" name="楕円 556">
          <a:extLst>
            <a:ext uri="{FF2B5EF4-FFF2-40B4-BE49-F238E27FC236}">
              <a16:creationId xmlns:a16="http://schemas.microsoft.com/office/drawing/2014/main" id="{919050E4-9FB4-4D34-86C8-082FC9F86876}"/>
            </a:ext>
          </a:extLst>
        </xdr:cNvPr>
        <xdr:cNvSpPr/>
      </xdr:nvSpPr>
      <xdr:spPr>
        <a:xfrm>
          <a:off x="15430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26670</xdr:rowOff>
    </xdr:from>
    <xdr:to>
      <xdr:col>85</xdr:col>
      <xdr:colOff>127000</xdr:colOff>
      <xdr:row>60</xdr:row>
      <xdr:rowOff>66675</xdr:rowOff>
    </xdr:to>
    <xdr:cxnSp macro="">
      <xdr:nvCxnSpPr>
        <xdr:cNvPr id="558" name="直線コネクタ 557">
          <a:extLst>
            <a:ext uri="{FF2B5EF4-FFF2-40B4-BE49-F238E27FC236}">
              <a16:creationId xmlns:a16="http://schemas.microsoft.com/office/drawing/2014/main" id="{ABF2F42B-1168-4C4C-9EDF-7B793524B188}"/>
            </a:ext>
          </a:extLst>
        </xdr:cNvPr>
        <xdr:cNvCxnSpPr/>
      </xdr:nvCxnSpPr>
      <xdr:spPr>
        <a:xfrm>
          <a:off x="15481300" y="103136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59" name="楕円 558">
          <a:extLst>
            <a:ext uri="{FF2B5EF4-FFF2-40B4-BE49-F238E27FC236}">
              <a16:creationId xmlns:a16="http://schemas.microsoft.com/office/drawing/2014/main" id="{9653A664-6816-460C-BD7F-875C72902A5C}"/>
            </a:ext>
          </a:extLst>
        </xdr:cNvPr>
        <xdr:cNvSpPr/>
      </xdr:nvSpPr>
      <xdr:spPr>
        <a:xfrm>
          <a:off x="14541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152400</xdr:rowOff>
    </xdr:from>
    <xdr:to>
      <xdr:col>81</xdr:col>
      <xdr:colOff>50800</xdr:colOff>
      <xdr:row>60</xdr:row>
      <xdr:rowOff>26670</xdr:rowOff>
    </xdr:to>
    <xdr:cxnSp macro="">
      <xdr:nvCxnSpPr>
        <xdr:cNvPr id="560" name="直線コネクタ 559">
          <a:extLst>
            <a:ext uri="{FF2B5EF4-FFF2-40B4-BE49-F238E27FC236}">
              <a16:creationId xmlns:a16="http://schemas.microsoft.com/office/drawing/2014/main" id="{E48CEBA7-9B89-44B9-85F7-501683C08AEF}"/>
            </a:ext>
          </a:extLst>
        </xdr:cNvPr>
        <xdr:cNvCxnSpPr/>
      </xdr:nvCxnSpPr>
      <xdr:spPr>
        <a:xfrm>
          <a:off x="14592300" y="10267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57785</xdr:rowOff>
    </xdr:from>
    <xdr:to>
      <xdr:col>72</xdr:col>
      <xdr:colOff>38100</xdr:colOff>
      <xdr:row>59</xdr:row>
      <xdr:rowOff>159385</xdr:rowOff>
    </xdr:to>
    <xdr:sp macro="" textlink="">
      <xdr:nvSpPr>
        <xdr:cNvPr id="561" name="楕円 560">
          <a:extLst>
            <a:ext uri="{FF2B5EF4-FFF2-40B4-BE49-F238E27FC236}">
              <a16:creationId xmlns:a16="http://schemas.microsoft.com/office/drawing/2014/main" id="{E3191922-5CEE-4F92-82E7-03413490A0CB}"/>
            </a:ext>
          </a:extLst>
        </xdr:cNvPr>
        <xdr:cNvSpPr/>
      </xdr:nvSpPr>
      <xdr:spPr>
        <a:xfrm>
          <a:off x="13652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108585</xdr:rowOff>
    </xdr:from>
    <xdr:to>
      <xdr:col>76</xdr:col>
      <xdr:colOff>114300</xdr:colOff>
      <xdr:row>59</xdr:row>
      <xdr:rowOff>152400</xdr:rowOff>
    </xdr:to>
    <xdr:cxnSp macro="">
      <xdr:nvCxnSpPr>
        <xdr:cNvPr id="562" name="直線コネクタ 561">
          <a:extLst>
            <a:ext uri="{FF2B5EF4-FFF2-40B4-BE49-F238E27FC236}">
              <a16:creationId xmlns:a16="http://schemas.microsoft.com/office/drawing/2014/main" id="{90859667-5E45-441B-B324-6C99326FCCF8}"/>
            </a:ext>
          </a:extLst>
        </xdr:cNvPr>
        <xdr:cNvCxnSpPr/>
      </xdr:nvCxnSpPr>
      <xdr:spPr>
        <a:xfrm>
          <a:off x="13703300" y="102241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xdr:rowOff>
    </xdr:from>
    <xdr:to>
      <xdr:col>67</xdr:col>
      <xdr:colOff>101600</xdr:colOff>
      <xdr:row>59</xdr:row>
      <xdr:rowOff>113665</xdr:rowOff>
    </xdr:to>
    <xdr:sp macro="" textlink="">
      <xdr:nvSpPr>
        <xdr:cNvPr id="563" name="楕円 562">
          <a:extLst>
            <a:ext uri="{FF2B5EF4-FFF2-40B4-BE49-F238E27FC236}">
              <a16:creationId xmlns:a16="http://schemas.microsoft.com/office/drawing/2014/main" id="{71896642-5D8C-453F-A9EB-55EB64AC2596}"/>
            </a:ext>
          </a:extLst>
        </xdr:cNvPr>
        <xdr:cNvSpPr/>
      </xdr:nvSpPr>
      <xdr:spPr>
        <a:xfrm>
          <a:off x="12763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62865</xdr:rowOff>
    </xdr:from>
    <xdr:to>
      <xdr:col>71</xdr:col>
      <xdr:colOff>177800</xdr:colOff>
      <xdr:row>59</xdr:row>
      <xdr:rowOff>108585</xdr:rowOff>
    </xdr:to>
    <xdr:cxnSp macro="">
      <xdr:nvCxnSpPr>
        <xdr:cNvPr id="564" name="直線コネクタ 563">
          <a:extLst>
            <a:ext uri="{FF2B5EF4-FFF2-40B4-BE49-F238E27FC236}">
              <a16:creationId xmlns:a16="http://schemas.microsoft.com/office/drawing/2014/main" id="{AAFAE247-3134-4F69-8F08-F5B666F4ADCE}"/>
            </a:ext>
          </a:extLst>
        </xdr:cNvPr>
        <xdr:cNvCxnSpPr/>
      </xdr:nvCxnSpPr>
      <xdr:spPr>
        <a:xfrm>
          <a:off x="12814300" y="101784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1E10502D-56A3-49A8-A9A1-1147FC9241CD}"/>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DCFA2760-515E-4EF5-A33A-EEC2D5D96A5E}"/>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a:extLst>
            <a:ext uri="{FF2B5EF4-FFF2-40B4-BE49-F238E27FC236}">
              <a16:creationId xmlns:a16="http://schemas.microsoft.com/office/drawing/2014/main" id="{CECA83D3-87E5-47B4-BB6E-65D68844E75B}"/>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68" name="n_4aveValue【学校施設】&#10;有形固定資産減価償却率">
          <a:extLst>
            <a:ext uri="{FF2B5EF4-FFF2-40B4-BE49-F238E27FC236}">
              <a16:creationId xmlns:a16="http://schemas.microsoft.com/office/drawing/2014/main" id="{EF63C424-6723-480F-89FF-6AFEDC605F6C}"/>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93997</xdr:rowOff>
    </xdr:from>
    <xdr:ext cx="405111" cy="259045"/>
    <xdr:sp macro="" textlink="">
      <xdr:nvSpPr>
        <xdr:cNvPr id="569" name="n_1mainValue【学校施設】&#10;有形固定資産減価償却率">
          <a:extLst>
            <a:ext uri="{FF2B5EF4-FFF2-40B4-BE49-F238E27FC236}">
              <a16:creationId xmlns:a16="http://schemas.microsoft.com/office/drawing/2014/main" id="{E45E4D46-CE00-472D-8D0B-AABE4A26368F}"/>
            </a:ext>
          </a:extLst>
        </xdr:cNvPr>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570" name="n_2mainValue【学校施設】&#10;有形固定資産減価償却率">
          <a:extLst>
            <a:ext uri="{FF2B5EF4-FFF2-40B4-BE49-F238E27FC236}">
              <a16:creationId xmlns:a16="http://schemas.microsoft.com/office/drawing/2014/main" id="{820B78F5-DA1F-4C3D-A2E7-8B8CB3E4081B}"/>
            </a:ext>
          </a:extLst>
        </xdr:cNvPr>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4462</xdr:rowOff>
    </xdr:from>
    <xdr:ext cx="405111" cy="259045"/>
    <xdr:sp macro="" textlink="">
      <xdr:nvSpPr>
        <xdr:cNvPr id="571" name="n_3mainValue【学校施設】&#10;有形固定資産減価償却率">
          <a:extLst>
            <a:ext uri="{FF2B5EF4-FFF2-40B4-BE49-F238E27FC236}">
              <a16:creationId xmlns:a16="http://schemas.microsoft.com/office/drawing/2014/main" id="{CF443E22-ACF4-4851-85E5-7B415688B61F}"/>
            </a:ext>
          </a:extLst>
        </xdr:cNvPr>
        <xdr:cNvSpPr txBox="1"/>
      </xdr:nvSpPr>
      <xdr:spPr>
        <a:xfrm>
          <a:off x="13500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572" name="n_4mainValue【学校施設】&#10;有形固定資産減価償却率">
          <a:extLst>
            <a:ext uri="{FF2B5EF4-FFF2-40B4-BE49-F238E27FC236}">
              <a16:creationId xmlns:a16="http://schemas.microsoft.com/office/drawing/2014/main" id="{AF8CC21A-769F-482F-B0AB-5512984211C8}"/>
            </a:ext>
          </a:extLst>
        </xdr:cNvPr>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A1E19419-C326-42DD-AA4B-D9FB6C75F2D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D68C0B37-2FBA-4825-A68B-5DD1909662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99602EF7-A616-4D8B-A98A-AC47ED0E4B6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E059822-32E1-4A1F-81A5-DF0CC282E23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DEF329A6-DC91-435D-BCDD-CF3278BFD2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CAD55B2A-C4C9-4B88-B181-8800F86DC2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64F98587-FCDA-4AA2-BD6F-421AC3D585F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3D5EF7F4-B6AF-4821-9D1A-4DD7B165C23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8DE02DBA-A4EB-4636-824C-7C05D9800F0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2D83D3BA-804C-471E-9BC6-DC98B4B1C57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788FA5BA-7170-4F93-864E-5931B1924F5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2080A06E-AB18-4B50-9E92-7E298D53FA3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F6F8193A-50E2-435F-AE2D-41EA665BE6C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0593B2D9-CD6B-4DC5-AB74-5EE47125B50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4F737D20-2FAD-4DFF-B779-D4E6E81C82E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1568B616-0959-4133-A5FD-A30AC87E980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E7B732F8-E5DE-43B1-BDEA-31EFF63494B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55DD7501-C3E0-482D-AE8A-38BABB71F76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0D6877AA-2042-4071-A7C9-9A36531D66E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A5BB0253-968C-43CE-B89A-727C15F3007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7BB0922B-82BA-4ABA-A046-CEC48F0D4C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511E262D-3C22-446D-864D-702C175832F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3F9A39C-091F-4C21-8673-0595C9DF6F3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93ADAA91-6697-4A59-A36E-294429E262BF}"/>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23A7626D-BCC7-4879-8CC4-C242FF37CAD0}"/>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F659E639-0A6F-4914-AE46-564F2D908A3F}"/>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BC3AB024-DE11-4374-9C36-9497F9D80AF7}"/>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0CFE98A4-BE15-4C62-8D93-2066D7DA1581}"/>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601" name="【学校施設】&#10;一人当たり面積平均値テキスト">
          <a:extLst>
            <a:ext uri="{FF2B5EF4-FFF2-40B4-BE49-F238E27FC236}">
              <a16:creationId xmlns:a16="http://schemas.microsoft.com/office/drawing/2014/main" id="{3A5095E1-8351-440A-A5EB-6944FC0DE8CB}"/>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45470F22-B26F-494D-A715-53A422F0A37A}"/>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4E826B74-958F-4C13-982C-908D1964ED5D}"/>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0951E6CC-09D9-4EE6-9419-69B577A062F4}"/>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7D860978-B0A5-41D7-8CD4-E44F55094CF3}"/>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104077</xdr:rowOff>
    </xdr:from>
    <xdr:to>
      <xdr:col>98</xdr:col>
      <xdr:colOff>38100</xdr:colOff>
      <xdr:row>62</xdr:row>
      <xdr:rowOff>34227</xdr:rowOff>
    </xdr:to>
    <xdr:sp macro="" textlink="">
      <xdr:nvSpPr>
        <xdr:cNvPr id="606" name="フローチャート: 判断 605">
          <a:extLst>
            <a:ext uri="{FF2B5EF4-FFF2-40B4-BE49-F238E27FC236}">
              <a16:creationId xmlns:a16="http://schemas.microsoft.com/office/drawing/2014/main" id="{3AA36740-5756-4286-BC59-B29E43BAF549}"/>
            </a:ext>
          </a:extLst>
        </xdr:cNvPr>
        <xdr:cNvSpPr/>
      </xdr:nvSpPr>
      <xdr:spPr>
        <a:xfrm>
          <a:off x="18605500" y="105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D2E2D9D-110D-4587-924A-5FEF35DBF27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1B5B1E1-704D-4E89-A144-46C87C0F1E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C535A34-0F65-4A8E-BE18-65B544D188B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498B5B07-7DD6-4BAB-984C-910366B5D40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DF369979-E6B1-4CDA-A94D-49B55764D9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147892</xdr:rowOff>
    </xdr:from>
    <xdr:to>
      <xdr:col>116</xdr:col>
      <xdr:colOff>114300</xdr:colOff>
      <xdr:row>61</xdr:row>
      <xdr:rowOff>78042</xdr:rowOff>
    </xdr:to>
    <xdr:sp macro="" textlink="">
      <xdr:nvSpPr>
        <xdr:cNvPr id="612" name="楕円 611">
          <a:extLst>
            <a:ext uri="{FF2B5EF4-FFF2-40B4-BE49-F238E27FC236}">
              <a16:creationId xmlns:a16="http://schemas.microsoft.com/office/drawing/2014/main" id="{D1134328-0ED3-4FE2-8804-CA596C399B79}"/>
            </a:ext>
          </a:extLst>
        </xdr:cNvPr>
        <xdr:cNvSpPr/>
      </xdr:nvSpPr>
      <xdr:spPr>
        <a:xfrm>
          <a:off x="22110700" y="1043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170769</xdr:rowOff>
    </xdr:from>
    <xdr:ext cx="469744" cy="259045"/>
    <xdr:sp macro="" textlink="">
      <xdr:nvSpPr>
        <xdr:cNvPr id="613" name="【学校施設】&#10;一人当たり面積該当値テキスト">
          <a:extLst>
            <a:ext uri="{FF2B5EF4-FFF2-40B4-BE49-F238E27FC236}">
              <a16:creationId xmlns:a16="http://schemas.microsoft.com/office/drawing/2014/main" id="{C381E748-57F1-4927-A8C3-FD8EC517F8DA}"/>
            </a:ext>
          </a:extLst>
        </xdr:cNvPr>
        <xdr:cNvSpPr txBox="1"/>
      </xdr:nvSpPr>
      <xdr:spPr>
        <a:xfrm>
          <a:off x="22199600" y="102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159512</xdr:rowOff>
    </xdr:from>
    <xdr:to>
      <xdr:col>112</xdr:col>
      <xdr:colOff>38100</xdr:colOff>
      <xdr:row>61</xdr:row>
      <xdr:rowOff>89662</xdr:rowOff>
    </xdr:to>
    <xdr:sp macro="" textlink="">
      <xdr:nvSpPr>
        <xdr:cNvPr id="614" name="楕円 613">
          <a:extLst>
            <a:ext uri="{FF2B5EF4-FFF2-40B4-BE49-F238E27FC236}">
              <a16:creationId xmlns:a16="http://schemas.microsoft.com/office/drawing/2014/main" id="{FBD94C41-3CF2-4B84-A69D-05AB723EAACE}"/>
            </a:ext>
          </a:extLst>
        </xdr:cNvPr>
        <xdr:cNvSpPr/>
      </xdr:nvSpPr>
      <xdr:spPr>
        <a:xfrm>
          <a:off x="21272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27242</xdr:rowOff>
    </xdr:from>
    <xdr:to>
      <xdr:col>116</xdr:col>
      <xdr:colOff>63500</xdr:colOff>
      <xdr:row>61</xdr:row>
      <xdr:rowOff>38862</xdr:rowOff>
    </xdr:to>
    <xdr:cxnSp macro="">
      <xdr:nvCxnSpPr>
        <xdr:cNvPr id="615" name="直線コネクタ 614">
          <a:extLst>
            <a:ext uri="{FF2B5EF4-FFF2-40B4-BE49-F238E27FC236}">
              <a16:creationId xmlns:a16="http://schemas.microsoft.com/office/drawing/2014/main" id="{17019382-066E-45A5-8DD6-34DBCC14FE87}"/>
            </a:ext>
          </a:extLst>
        </xdr:cNvPr>
        <xdr:cNvCxnSpPr/>
      </xdr:nvCxnSpPr>
      <xdr:spPr>
        <a:xfrm flipV="1">
          <a:off x="21323300" y="10485692"/>
          <a:ext cx="8382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7112</xdr:rowOff>
    </xdr:from>
    <xdr:to>
      <xdr:col>107</xdr:col>
      <xdr:colOff>101600</xdr:colOff>
      <xdr:row>61</xdr:row>
      <xdr:rowOff>108712</xdr:rowOff>
    </xdr:to>
    <xdr:sp macro="" textlink="">
      <xdr:nvSpPr>
        <xdr:cNvPr id="616" name="楕円 615">
          <a:extLst>
            <a:ext uri="{FF2B5EF4-FFF2-40B4-BE49-F238E27FC236}">
              <a16:creationId xmlns:a16="http://schemas.microsoft.com/office/drawing/2014/main" id="{29C7511A-7AB1-4B7E-A6EC-5F674387E7FE}"/>
            </a:ext>
          </a:extLst>
        </xdr:cNvPr>
        <xdr:cNvSpPr/>
      </xdr:nvSpPr>
      <xdr:spPr>
        <a:xfrm>
          <a:off x="20383500" y="10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38862</xdr:rowOff>
    </xdr:from>
    <xdr:to>
      <xdr:col>111</xdr:col>
      <xdr:colOff>177800</xdr:colOff>
      <xdr:row>61</xdr:row>
      <xdr:rowOff>57912</xdr:rowOff>
    </xdr:to>
    <xdr:cxnSp macro="">
      <xdr:nvCxnSpPr>
        <xdr:cNvPr id="617" name="直線コネクタ 616">
          <a:extLst>
            <a:ext uri="{FF2B5EF4-FFF2-40B4-BE49-F238E27FC236}">
              <a16:creationId xmlns:a16="http://schemas.microsoft.com/office/drawing/2014/main" id="{A7AFBCE9-5012-48B6-8FB5-1FBE52EA8239}"/>
            </a:ext>
          </a:extLst>
        </xdr:cNvPr>
        <xdr:cNvCxnSpPr/>
      </xdr:nvCxnSpPr>
      <xdr:spPr>
        <a:xfrm flipV="1">
          <a:off x="20434300" y="10497312"/>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21019</xdr:rowOff>
    </xdr:from>
    <xdr:to>
      <xdr:col>102</xdr:col>
      <xdr:colOff>165100</xdr:colOff>
      <xdr:row>61</xdr:row>
      <xdr:rowOff>122619</xdr:rowOff>
    </xdr:to>
    <xdr:sp macro="" textlink="">
      <xdr:nvSpPr>
        <xdr:cNvPr id="618" name="楕円 617">
          <a:extLst>
            <a:ext uri="{FF2B5EF4-FFF2-40B4-BE49-F238E27FC236}">
              <a16:creationId xmlns:a16="http://schemas.microsoft.com/office/drawing/2014/main" id="{7824E10E-0F8A-468B-AF54-51199EC27B4B}"/>
            </a:ext>
          </a:extLst>
        </xdr:cNvPr>
        <xdr:cNvSpPr/>
      </xdr:nvSpPr>
      <xdr:spPr>
        <a:xfrm>
          <a:off x="19494500" y="1047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57912</xdr:rowOff>
    </xdr:from>
    <xdr:to>
      <xdr:col>107</xdr:col>
      <xdr:colOff>50800</xdr:colOff>
      <xdr:row>61</xdr:row>
      <xdr:rowOff>71819</xdr:rowOff>
    </xdr:to>
    <xdr:cxnSp macro="">
      <xdr:nvCxnSpPr>
        <xdr:cNvPr id="619" name="直線コネクタ 618">
          <a:extLst>
            <a:ext uri="{FF2B5EF4-FFF2-40B4-BE49-F238E27FC236}">
              <a16:creationId xmlns:a16="http://schemas.microsoft.com/office/drawing/2014/main" id="{4FF304F4-54B0-4014-8731-12AEDC477B12}"/>
            </a:ext>
          </a:extLst>
        </xdr:cNvPr>
        <xdr:cNvCxnSpPr/>
      </xdr:nvCxnSpPr>
      <xdr:spPr>
        <a:xfrm flipV="1">
          <a:off x="19545300" y="10516362"/>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33592</xdr:rowOff>
    </xdr:from>
    <xdr:to>
      <xdr:col>98</xdr:col>
      <xdr:colOff>38100</xdr:colOff>
      <xdr:row>61</xdr:row>
      <xdr:rowOff>135192</xdr:rowOff>
    </xdr:to>
    <xdr:sp macro="" textlink="">
      <xdr:nvSpPr>
        <xdr:cNvPr id="620" name="楕円 619">
          <a:extLst>
            <a:ext uri="{FF2B5EF4-FFF2-40B4-BE49-F238E27FC236}">
              <a16:creationId xmlns:a16="http://schemas.microsoft.com/office/drawing/2014/main" id="{E99D9166-F9D8-4766-A1A7-357D70FA73D4}"/>
            </a:ext>
          </a:extLst>
        </xdr:cNvPr>
        <xdr:cNvSpPr/>
      </xdr:nvSpPr>
      <xdr:spPr>
        <a:xfrm>
          <a:off x="18605500" y="1049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71819</xdr:rowOff>
    </xdr:from>
    <xdr:to>
      <xdr:col>102</xdr:col>
      <xdr:colOff>114300</xdr:colOff>
      <xdr:row>61</xdr:row>
      <xdr:rowOff>84392</xdr:rowOff>
    </xdr:to>
    <xdr:cxnSp macro="">
      <xdr:nvCxnSpPr>
        <xdr:cNvPr id="621" name="直線コネクタ 620">
          <a:extLst>
            <a:ext uri="{FF2B5EF4-FFF2-40B4-BE49-F238E27FC236}">
              <a16:creationId xmlns:a16="http://schemas.microsoft.com/office/drawing/2014/main" id="{33B56ABF-87AE-4FD0-839E-B72D4694A3DE}"/>
            </a:ext>
          </a:extLst>
        </xdr:cNvPr>
        <xdr:cNvCxnSpPr/>
      </xdr:nvCxnSpPr>
      <xdr:spPr>
        <a:xfrm flipV="1">
          <a:off x="18656300" y="1053026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622" name="n_1aveValue【学校施設】&#10;一人当たり面積">
          <a:extLst>
            <a:ext uri="{FF2B5EF4-FFF2-40B4-BE49-F238E27FC236}">
              <a16:creationId xmlns:a16="http://schemas.microsoft.com/office/drawing/2014/main" id="{5BF741FD-C0C0-4E43-8DA5-DF77BD47A3F2}"/>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623" name="n_2aveValue【学校施設】&#10;一人当たり面積">
          <a:extLst>
            <a:ext uri="{FF2B5EF4-FFF2-40B4-BE49-F238E27FC236}">
              <a16:creationId xmlns:a16="http://schemas.microsoft.com/office/drawing/2014/main" id="{E6F1629C-397E-424D-9897-A0A36D9CC329}"/>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624" name="n_3aveValue【学校施設】&#10;一人当たり面積">
          <a:extLst>
            <a:ext uri="{FF2B5EF4-FFF2-40B4-BE49-F238E27FC236}">
              <a16:creationId xmlns:a16="http://schemas.microsoft.com/office/drawing/2014/main" id="{74CBFBF8-30EF-4235-B112-E619A7677FC8}"/>
            </a:ext>
          </a:extLst>
        </xdr:cNvPr>
        <xdr:cNvSpPr txBox="1"/>
      </xdr:nvSpPr>
      <xdr:spPr>
        <a:xfrm>
          <a:off x="19310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25354</xdr:rowOff>
    </xdr:from>
    <xdr:ext cx="469744" cy="259045"/>
    <xdr:sp macro="" textlink="">
      <xdr:nvSpPr>
        <xdr:cNvPr id="625" name="n_4aveValue【学校施設】&#10;一人当たり面積">
          <a:extLst>
            <a:ext uri="{FF2B5EF4-FFF2-40B4-BE49-F238E27FC236}">
              <a16:creationId xmlns:a16="http://schemas.microsoft.com/office/drawing/2014/main" id="{B1253E83-09E6-4D03-BD44-B99236871A76}"/>
            </a:ext>
          </a:extLst>
        </xdr:cNvPr>
        <xdr:cNvSpPr txBox="1"/>
      </xdr:nvSpPr>
      <xdr:spPr>
        <a:xfrm>
          <a:off x="18421427" y="1065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106189</xdr:rowOff>
    </xdr:from>
    <xdr:ext cx="469744" cy="259045"/>
    <xdr:sp macro="" textlink="">
      <xdr:nvSpPr>
        <xdr:cNvPr id="626" name="n_1mainValue【学校施設】&#10;一人当たり面積">
          <a:extLst>
            <a:ext uri="{FF2B5EF4-FFF2-40B4-BE49-F238E27FC236}">
              <a16:creationId xmlns:a16="http://schemas.microsoft.com/office/drawing/2014/main" id="{3693A399-9EA6-4C9B-9718-A0A9AAA493CC}"/>
            </a:ext>
          </a:extLst>
        </xdr:cNvPr>
        <xdr:cNvSpPr txBox="1"/>
      </xdr:nvSpPr>
      <xdr:spPr>
        <a:xfrm>
          <a:off x="210757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125239</xdr:rowOff>
    </xdr:from>
    <xdr:ext cx="469744" cy="259045"/>
    <xdr:sp macro="" textlink="">
      <xdr:nvSpPr>
        <xdr:cNvPr id="627" name="n_2mainValue【学校施設】&#10;一人当たり面積">
          <a:extLst>
            <a:ext uri="{FF2B5EF4-FFF2-40B4-BE49-F238E27FC236}">
              <a16:creationId xmlns:a16="http://schemas.microsoft.com/office/drawing/2014/main" id="{B302EBB4-3EE9-46EA-91F0-058D4E96DC0D}"/>
            </a:ext>
          </a:extLst>
        </xdr:cNvPr>
        <xdr:cNvSpPr txBox="1"/>
      </xdr:nvSpPr>
      <xdr:spPr>
        <a:xfrm>
          <a:off x="20199427" y="102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139146</xdr:rowOff>
    </xdr:from>
    <xdr:ext cx="469744" cy="259045"/>
    <xdr:sp macro="" textlink="">
      <xdr:nvSpPr>
        <xdr:cNvPr id="628" name="n_3mainValue【学校施設】&#10;一人当たり面積">
          <a:extLst>
            <a:ext uri="{FF2B5EF4-FFF2-40B4-BE49-F238E27FC236}">
              <a16:creationId xmlns:a16="http://schemas.microsoft.com/office/drawing/2014/main" id="{2D0FC298-122A-48D8-8704-F095A2A259D6}"/>
            </a:ext>
          </a:extLst>
        </xdr:cNvPr>
        <xdr:cNvSpPr txBox="1"/>
      </xdr:nvSpPr>
      <xdr:spPr>
        <a:xfrm>
          <a:off x="19310427" y="1025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151719</xdr:rowOff>
    </xdr:from>
    <xdr:ext cx="469744" cy="259045"/>
    <xdr:sp macro="" textlink="">
      <xdr:nvSpPr>
        <xdr:cNvPr id="629" name="n_4mainValue【学校施設】&#10;一人当たり面積">
          <a:extLst>
            <a:ext uri="{FF2B5EF4-FFF2-40B4-BE49-F238E27FC236}">
              <a16:creationId xmlns:a16="http://schemas.microsoft.com/office/drawing/2014/main" id="{F5DFE466-0CDD-48AE-9CCB-11F8D8971D72}"/>
            </a:ext>
          </a:extLst>
        </xdr:cNvPr>
        <xdr:cNvSpPr txBox="1"/>
      </xdr:nvSpPr>
      <xdr:spPr>
        <a:xfrm>
          <a:off x="18421427" y="1026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5CD242F3-882F-44FA-AF28-378BDE27D95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FE424453-7DA8-4ED4-B71F-B763B16FE7A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F6B902EE-5104-4B57-AF4C-7BB9346F88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82B67B22-A350-4C45-B421-64C68BE323E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6A0C67A4-EF94-48D0-AD6D-0CE9744AE0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2E2AE473-6D04-4DDD-8666-766EE03F3D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FC95F21B-47D6-4444-A261-369B7EC89CF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468DC1DC-4ACA-4E7C-ABE2-6A47ACD08E6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A27A8D80-B46F-44C3-8F71-DFE23FCB4B6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5729FA55-01FB-42FC-BA52-7E3EDF56CB5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546E8CE4-E04E-4F39-BED3-EC5F1946920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FEB312CC-62A8-4B2D-9534-B90F6685FEE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38871C9C-5123-4877-8104-18793FA3329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7FF09BCD-9BDA-4145-9F60-BFB260E195A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1CC58B5F-3B05-4EB1-8077-99879736958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7027D6F1-EA11-438E-8297-AA54DB14445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5003D28A-B772-4198-A86E-A15BE49DD1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68D1E0AD-9B1A-4134-841D-F29D4B41A4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3798D87F-1B9D-41F7-98E4-1538E41A40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1233ECB7-AC91-471A-A468-5F5AF1CBEA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7D6469BD-95D6-47F2-B14E-2ADECF3B0B1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E731178F-46ED-4265-AC60-8DBB805FA4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96816374-FF5C-4015-AECE-EF4F5A0856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3E358675-0ED6-44AF-B029-6A4AFE964CD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01606C9E-B133-44C4-96C5-38F8436DA87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D58A39C8-490A-481D-A509-3D227A39C03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7BCCD6C8-7F50-4B2D-8DD1-D37AE171481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22031597-CD8B-428F-B070-E6D70485992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554C199C-697A-458B-9C17-931013E8BFB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B3FC0744-5EAC-47A2-AA1F-32750B3FE1E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D5928B18-A465-4AFA-BE48-7CA98DF520E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9B43D682-722E-44F9-B6CD-FEB3F09550E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EA2035D1-C6B9-4D9E-9293-3BAB7CD2544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2C998D90-6F71-466D-AE33-3B16A5EFCF2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5577A027-A796-4B67-96B0-F2BFD882653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284903D3-7CF9-442D-B71D-27900E67F27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EF62CA09-97BD-4DB1-8FC6-897B6FF0ADF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DA079CEA-EEB3-4482-B42F-228C3E8EC66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5FEA5633-8630-44FE-B26A-501B74A9B42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78171400-695C-492D-B7C4-030EEA3191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FCC5BC83-4E8F-4F60-872F-2B9148341B86}"/>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D9FB33F2-86AB-4B2F-B664-27C8D5AE0B1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25E93B8C-D5CD-47E0-A0D4-606D701E615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45209B0A-2EE4-4172-AAB2-BD2651A1B402}"/>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3910D158-8674-403A-90E5-5C0F6E0CACFA}"/>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75" name="【公民館】&#10;有形固定資産減価償却率平均値テキスト">
          <a:extLst>
            <a:ext uri="{FF2B5EF4-FFF2-40B4-BE49-F238E27FC236}">
              <a16:creationId xmlns:a16="http://schemas.microsoft.com/office/drawing/2014/main" id="{BB158486-9925-47D2-8E3C-762F876C5259}"/>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791C3488-06EE-48EE-9348-149996AF21E2}"/>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65C7CEED-26ED-4AF7-9A5E-E6B88E2EA31D}"/>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FDED0548-96DB-4C22-A7F9-247414ED6D5E}"/>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94D0C3F3-79FC-43B8-91FB-0FFF62203380}"/>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80" name="フローチャート: 判断 679">
          <a:extLst>
            <a:ext uri="{FF2B5EF4-FFF2-40B4-BE49-F238E27FC236}">
              <a16:creationId xmlns:a16="http://schemas.microsoft.com/office/drawing/2014/main" id="{0F3790A3-BC1D-46B1-B447-65E5A9EEC576}"/>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5DC4E4D-AA53-4147-B83D-758D750A6E9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4091C56-1DD0-4C54-B7C0-7838DD6C9A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8EDBBB9-D4FD-459E-BBA6-68B95562A3D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90F74E3-FFE8-4EAB-A735-858D3AD507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D7474746-89A4-482E-ABAD-0A400831358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686" name="楕円 685">
          <a:extLst>
            <a:ext uri="{FF2B5EF4-FFF2-40B4-BE49-F238E27FC236}">
              <a16:creationId xmlns:a16="http://schemas.microsoft.com/office/drawing/2014/main" id="{ED44C99F-6AF5-4617-B1BA-914BA9EF5DBE}"/>
            </a:ext>
          </a:extLst>
        </xdr:cNvPr>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687" name="【公民館】&#10;有形固定資産減価償却率該当値テキスト">
          <a:extLst>
            <a:ext uri="{FF2B5EF4-FFF2-40B4-BE49-F238E27FC236}">
              <a16:creationId xmlns:a16="http://schemas.microsoft.com/office/drawing/2014/main" id="{D4A35BD6-47B6-4ED6-992C-DE9865EED462}"/>
            </a:ext>
          </a:extLst>
        </xdr:cNvPr>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38736</xdr:rowOff>
    </xdr:from>
    <xdr:to>
      <xdr:col>81</xdr:col>
      <xdr:colOff>101600</xdr:colOff>
      <xdr:row>106</xdr:row>
      <xdr:rowOff>140336</xdr:rowOff>
    </xdr:to>
    <xdr:sp macro="" textlink="">
      <xdr:nvSpPr>
        <xdr:cNvPr id="688" name="楕円 687">
          <a:extLst>
            <a:ext uri="{FF2B5EF4-FFF2-40B4-BE49-F238E27FC236}">
              <a16:creationId xmlns:a16="http://schemas.microsoft.com/office/drawing/2014/main" id="{8266E024-B749-467E-A747-AAB0E7AB99CF}"/>
            </a:ext>
          </a:extLst>
        </xdr:cNvPr>
        <xdr:cNvSpPr/>
      </xdr:nvSpPr>
      <xdr:spPr>
        <a:xfrm>
          <a:off x="15430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89536</xdr:rowOff>
    </xdr:to>
    <xdr:cxnSp macro="">
      <xdr:nvCxnSpPr>
        <xdr:cNvPr id="689" name="直線コネクタ 688">
          <a:extLst>
            <a:ext uri="{FF2B5EF4-FFF2-40B4-BE49-F238E27FC236}">
              <a16:creationId xmlns:a16="http://schemas.microsoft.com/office/drawing/2014/main" id="{34ADF107-ACD3-4B85-B86B-165FEA72C057}"/>
            </a:ext>
          </a:extLst>
        </xdr:cNvPr>
        <xdr:cNvCxnSpPr/>
      </xdr:nvCxnSpPr>
      <xdr:spPr>
        <a:xfrm flipV="1">
          <a:off x="15481300" y="182613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6350</xdr:rowOff>
    </xdr:from>
    <xdr:to>
      <xdr:col>76</xdr:col>
      <xdr:colOff>165100</xdr:colOff>
      <xdr:row>106</xdr:row>
      <xdr:rowOff>107950</xdr:rowOff>
    </xdr:to>
    <xdr:sp macro="" textlink="">
      <xdr:nvSpPr>
        <xdr:cNvPr id="690" name="楕円 689">
          <a:extLst>
            <a:ext uri="{FF2B5EF4-FFF2-40B4-BE49-F238E27FC236}">
              <a16:creationId xmlns:a16="http://schemas.microsoft.com/office/drawing/2014/main" id="{B3DB71B9-0B10-4830-8DF6-33709A731894}"/>
            </a:ext>
          </a:extLst>
        </xdr:cNvPr>
        <xdr:cNvSpPr/>
      </xdr:nvSpPr>
      <xdr:spPr>
        <a:xfrm>
          <a:off x="14541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57150</xdr:rowOff>
    </xdr:from>
    <xdr:to>
      <xdr:col>81</xdr:col>
      <xdr:colOff>50800</xdr:colOff>
      <xdr:row>106</xdr:row>
      <xdr:rowOff>89536</xdr:rowOff>
    </xdr:to>
    <xdr:cxnSp macro="">
      <xdr:nvCxnSpPr>
        <xdr:cNvPr id="691" name="直線コネクタ 690">
          <a:extLst>
            <a:ext uri="{FF2B5EF4-FFF2-40B4-BE49-F238E27FC236}">
              <a16:creationId xmlns:a16="http://schemas.microsoft.com/office/drawing/2014/main" id="{B5E7CD1D-CE4F-4E83-B319-948EC8C5F7F8}"/>
            </a:ext>
          </a:extLst>
        </xdr:cNvPr>
        <xdr:cNvCxnSpPr/>
      </xdr:nvCxnSpPr>
      <xdr:spPr>
        <a:xfrm>
          <a:off x="14592300" y="182308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macro="" textlink="">
      <xdr:nvSpPr>
        <xdr:cNvPr id="692" name="楕円 691">
          <a:extLst>
            <a:ext uri="{FF2B5EF4-FFF2-40B4-BE49-F238E27FC236}">
              <a16:creationId xmlns:a16="http://schemas.microsoft.com/office/drawing/2014/main" id="{55987B1F-9981-4A65-AA5A-BAC7C6CA5D08}"/>
            </a:ext>
          </a:extLst>
        </xdr:cNvPr>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19050</xdr:rowOff>
    </xdr:from>
    <xdr:to>
      <xdr:col>76</xdr:col>
      <xdr:colOff>114300</xdr:colOff>
      <xdr:row>106</xdr:row>
      <xdr:rowOff>57150</xdr:rowOff>
    </xdr:to>
    <xdr:cxnSp macro="">
      <xdr:nvCxnSpPr>
        <xdr:cNvPr id="693" name="直線コネクタ 692">
          <a:extLst>
            <a:ext uri="{FF2B5EF4-FFF2-40B4-BE49-F238E27FC236}">
              <a16:creationId xmlns:a16="http://schemas.microsoft.com/office/drawing/2014/main" id="{B5D8A7A6-FD34-46A8-941A-8CFF06713089}"/>
            </a:ext>
          </a:extLst>
        </xdr:cNvPr>
        <xdr:cNvCxnSpPr/>
      </xdr:nvCxnSpPr>
      <xdr:spPr>
        <a:xfrm>
          <a:off x="13703300" y="18192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101600</xdr:rowOff>
    </xdr:from>
    <xdr:to>
      <xdr:col>67</xdr:col>
      <xdr:colOff>101600</xdr:colOff>
      <xdr:row>106</xdr:row>
      <xdr:rowOff>31750</xdr:rowOff>
    </xdr:to>
    <xdr:sp macro="" textlink="">
      <xdr:nvSpPr>
        <xdr:cNvPr id="694" name="楕円 693">
          <a:extLst>
            <a:ext uri="{FF2B5EF4-FFF2-40B4-BE49-F238E27FC236}">
              <a16:creationId xmlns:a16="http://schemas.microsoft.com/office/drawing/2014/main" id="{32CA5ADD-9A19-4448-B9FE-91DAF8A28BF6}"/>
            </a:ext>
          </a:extLst>
        </xdr:cNvPr>
        <xdr:cNvSpPr/>
      </xdr:nvSpPr>
      <xdr:spPr>
        <a:xfrm>
          <a:off x="12763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152400</xdr:rowOff>
    </xdr:from>
    <xdr:to>
      <xdr:col>71</xdr:col>
      <xdr:colOff>177800</xdr:colOff>
      <xdr:row>106</xdr:row>
      <xdr:rowOff>19050</xdr:rowOff>
    </xdr:to>
    <xdr:cxnSp macro="">
      <xdr:nvCxnSpPr>
        <xdr:cNvPr id="695" name="直線コネクタ 694">
          <a:extLst>
            <a:ext uri="{FF2B5EF4-FFF2-40B4-BE49-F238E27FC236}">
              <a16:creationId xmlns:a16="http://schemas.microsoft.com/office/drawing/2014/main" id="{00E1F0A1-9044-4027-A9A3-6626EE2009A7}"/>
            </a:ext>
          </a:extLst>
        </xdr:cNvPr>
        <xdr:cNvCxnSpPr/>
      </xdr:nvCxnSpPr>
      <xdr:spPr>
        <a:xfrm>
          <a:off x="12814300" y="18154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96" name="n_1aveValue【公民館】&#10;有形固定資産減価償却率">
          <a:extLst>
            <a:ext uri="{FF2B5EF4-FFF2-40B4-BE49-F238E27FC236}">
              <a16:creationId xmlns:a16="http://schemas.microsoft.com/office/drawing/2014/main" id="{EDBADB25-3283-4930-B711-00365520E929}"/>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97" name="n_2aveValue【公民館】&#10;有形固定資産減価償却率">
          <a:extLst>
            <a:ext uri="{FF2B5EF4-FFF2-40B4-BE49-F238E27FC236}">
              <a16:creationId xmlns:a16="http://schemas.microsoft.com/office/drawing/2014/main" id="{B86F6543-2473-4289-8C3C-FE076932C6C1}"/>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98" name="n_3aveValue【公民館】&#10;有形固定資産減価償却率">
          <a:extLst>
            <a:ext uri="{FF2B5EF4-FFF2-40B4-BE49-F238E27FC236}">
              <a16:creationId xmlns:a16="http://schemas.microsoft.com/office/drawing/2014/main" id="{1A13B4EC-9AF0-4753-B184-2FF8030D7663}"/>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699" name="n_4aveValue【公民館】&#10;有形固定資産減価償却率">
          <a:extLst>
            <a:ext uri="{FF2B5EF4-FFF2-40B4-BE49-F238E27FC236}">
              <a16:creationId xmlns:a16="http://schemas.microsoft.com/office/drawing/2014/main" id="{1AF946E0-FB31-463F-8E3B-5057D1DDEE43}"/>
            </a:ext>
          </a:extLst>
        </xdr:cNvPr>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131463</xdr:rowOff>
    </xdr:from>
    <xdr:ext cx="405111" cy="259045"/>
    <xdr:sp macro="" textlink="">
      <xdr:nvSpPr>
        <xdr:cNvPr id="700" name="n_1mainValue【公民館】&#10;有形固定資産減価償却率">
          <a:extLst>
            <a:ext uri="{FF2B5EF4-FFF2-40B4-BE49-F238E27FC236}">
              <a16:creationId xmlns:a16="http://schemas.microsoft.com/office/drawing/2014/main" id="{D2E8061B-A7FE-41F2-B890-22B94D79F5BC}"/>
            </a:ext>
          </a:extLst>
        </xdr:cNvPr>
        <xdr:cNvSpPr txBox="1"/>
      </xdr:nvSpPr>
      <xdr:spPr>
        <a:xfrm>
          <a:off x="15266044" y="1830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99077</xdr:rowOff>
    </xdr:from>
    <xdr:ext cx="405111" cy="259045"/>
    <xdr:sp macro="" textlink="">
      <xdr:nvSpPr>
        <xdr:cNvPr id="701" name="n_2mainValue【公民館】&#10;有形固定資産減価償却率">
          <a:extLst>
            <a:ext uri="{FF2B5EF4-FFF2-40B4-BE49-F238E27FC236}">
              <a16:creationId xmlns:a16="http://schemas.microsoft.com/office/drawing/2014/main" id="{B97EE3BE-E26E-4CBE-A7C3-CA1AF380D3C4}"/>
            </a:ext>
          </a:extLst>
        </xdr:cNvPr>
        <xdr:cNvSpPr txBox="1"/>
      </xdr:nvSpPr>
      <xdr:spPr>
        <a:xfrm>
          <a:off x="14389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macro="" textlink="">
      <xdr:nvSpPr>
        <xdr:cNvPr id="702" name="n_3mainValue【公民館】&#10;有形固定資産減価償却率">
          <a:extLst>
            <a:ext uri="{FF2B5EF4-FFF2-40B4-BE49-F238E27FC236}">
              <a16:creationId xmlns:a16="http://schemas.microsoft.com/office/drawing/2014/main" id="{7CC23BBC-3872-4512-8821-C4915D4F3112}"/>
            </a:ext>
          </a:extLst>
        </xdr:cNvPr>
        <xdr:cNvSpPr txBox="1"/>
      </xdr:nvSpPr>
      <xdr:spPr>
        <a:xfrm>
          <a:off x="13500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703" name="n_4mainValue【公民館】&#10;有形固定資産減価償却率">
          <a:extLst>
            <a:ext uri="{FF2B5EF4-FFF2-40B4-BE49-F238E27FC236}">
              <a16:creationId xmlns:a16="http://schemas.microsoft.com/office/drawing/2014/main" id="{41E960FB-789B-49DD-91EA-7830A813B033}"/>
            </a:ext>
          </a:extLst>
        </xdr:cNvPr>
        <xdr:cNvSpPr txBox="1"/>
      </xdr:nvSpPr>
      <xdr:spPr>
        <a:xfrm>
          <a:off x="12611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36A664B4-0F48-4537-97F3-03A6AC2C083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6E85C703-0CE9-42B1-AD2B-8C68D0907C5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5ADAD881-70CF-4F91-B9C4-D977E98F366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D07493EE-4B49-4EC0-94AB-DA38E812DB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DB91C8EA-BE5E-488C-A03F-510991B6A3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311C53C1-560B-434F-895C-9431628DC6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57B14C40-22F1-41E3-9517-7CE5D17AD60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82E6C89D-FD84-42E5-883B-86FE771FFC1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82FE7C33-BAA6-4547-B772-F70C45B490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FDCFE612-656B-4610-8742-38045C04EF8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403A7A75-0B42-4816-BB68-1E6A8F3625C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940C2A7F-1C94-4E0A-BE74-5D23587033F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09B3AF2E-1C6F-43F7-A6E1-93F537C857C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5630A16B-2399-4163-85E0-667B0B28552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1B8EED6B-DB1D-4B50-9C09-0D31D3944A1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2BEE3E37-DC19-4D20-A24E-19D13CD0D58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B7A63B4D-4123-462A-84F2-5B4228C7A01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7DE57B11-C52F-40C0-9945-A6118A6A994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D34AA4AC-73C2-40F4-8170-03748315E4F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C84A6F73-9375-4457-AE69-A4B5476C805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498C6631-7E21-4CF2-9D0F-51FA44B27FD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289BC372-6287-499A-9154-84CA46EC24E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37978860-15A2-4C8B-8A12-B5D654073B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29DD26E9-E662-4025-BF12-1D59695AC3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DB52CDDF-3B41-4B96-A119-58CECF3EB59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C8746A04-8AA8-4CA4-8D50-BC46FBA1C625}"/>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6945EB61-BB3A-45AB-A780-7CB61CB6223B}"/>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5B2D763D-9B29-4B9B-9625-67154249B096}"/>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087AFF20-A567-4978-97E1-EF5C5EE19EF7}"/>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780847B0-F3B7-4CBB-A5FF-A9039EB2627E}"/>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4" name="【公民館】&#10;一人当たり面積平均値テキスト">
          <a:extLst>
            <a:ext uri="{FF2B5EF4-FFF2-40B4-BE49-F238E27FC236}">
              <a16:creationId xmlns:a16="http://schemas.microsoft.com/office/drawing/2014/main" id="{2F41775F-E439-486C-B701-7280AD4CE57D}"/>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51851652-DAAC-4B6B-8BE7-79297B18868C}"/>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2FF952CB-79C8-415B-8AAB-88DB581DF780}"/>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9825EF07-5A13-43A5-BF8A-70F4C3341F6E}"/>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E812B4C5-422F-442D-848A-F1CEF44B39F0}"/>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57077</xdr:rowOff>
    </xdr:from>
    <xdr:to>
      <xdr:col>98</xdr:col>
      <xdr:colOff>38100</xdr:colOff>
      <xdr:row>108</xdr:row>
      <xdr:rowOff>158677</xdr:rowOff>
    </xdr:to>
    <xdr:sp macro="" textlink="">
      <xdr:nvSpPr>
        <xdr:cNvPr id="739" name="フローチャート: 判断 738">
          <a:extLst>
            <a:ext uri="{FF2B5EF4-FFF2-40B4-BE49-F238E27FC236}">
              <a16:creationId xmlns:a16="http://schemas.microsoft.com/office/drawing/2014/main" id="{E86E70BE-CB8D-4051-BDC1-F13AF1BCDA01}"/>
            </a:ext>
          </a:extLst>
        </xdr:cNvPr>
        <xdr:cNvSpPr/>
      </xdr:nvSpPr>
      <xdr:spPr>
        <a:xfrm>
          <a:off x="18605500" y="1857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28F2F8AC-8C60-47DA-9AAC-6067AB1C1C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DFD2E722-45F1-4510-9BC3-4C93816991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CACE5BB0-543A-422C-B5A9-AC8942F6F45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CA8132D0-3784-4895-A0D0-5740F3675F4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9D159AB0-093B-4C70-8AAF-F9859863C0D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52832</xdr:rowOff>
    </xdr:from>
    <xdr:to>
      <xdr:col>116</xdr:col>
      <xdr:colOff>114300</xdr:colOff>
      <xdr:row>108</xdr:row>
      <xdr:rowOff>154432</xdr:rowOff>
    </xdr:to>
    <xdr:sp macro="" textlink="">
      <xdr:nvSpPr>
        <xdr:cNvPr id="745" name="楕円 744">
          <a:extLst>
            <a:ext uri="{FF2B5EF4-FFF2-40B4-BE49-F238E27FC236}">
              <a16:creationId xmlns:a16="http://schemas.microsoft.com/office/drawing/2014/main" id="{8D24CB07-C222-4413-8043-4DF7D4A20A44}"/>
            </a:ext>
          </a:extLst>
        </xdr:cNvPr>
        <xdr:cNvSpPr/>
      </xdr:nvSpPr>
      <xdr:spPr>
        <a:xfrm>
          <a:off x="221107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139209</xdr:rowOff>
    </xdr:from>
    <xdr:ext cx="469744" cy="259045"/>
    <xdr:sp macro="" textlink="">
      <xdr:nvSpPr>
        <xdr:cNvPr id="746" name="【公民館】&#10;一人当たり面積該当値テキスト">
          <a:extLst>
            <a:ext uri="{FF2B5EF4-FFF2-40B4-BE49-F238E27FC236}">
              <a16:creationId xmlns:a16="http://schemas.microsoft.com/office/drawing/2014/main" id="{973E976D-8BCC-4BAE-A4F8-B9223354E9F2}"/>
            </a:ext>
          </a:extLst>
        </xdr:cNvPr>
        <xdr:cNvSpPr txBox="1"/>
      </xdr:nvSpPr>
      <xdr:spPr>
        <a:xfrm>
          <a:off x="22199600" y="1848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55118</xdr:rowOff>
    </xdr:from>
    <xdr:to>
      <xdr:col>112</xdr:col>
      <xdr:colOff>38100</xdr:colOff>
      <xdr:row>108</xdr:row>
      <xdr:rowOff>156718</xdr:rowOff>
    </xdr:to>
    <xdr:sp macro="" textlink="">
      <xdr:nvSpPr>
        <xdr:cNvPr id="747" name="楕円 746">
          <a:extLst>
            <a:ext uri="{FF2B5EF4-FFF2-40B4-BE49-F238E27FC236}">
              <a16:creationId xmlns:a16="http://schemas.microsoft.com/office/drawing/2014/main" id="{E07AAD0F-BD30-490B-AAD9-8E7A2FEA6274}"/>
            </a:ext>
          </a:extLst>
        </xdr:cNvPr>
        <xdr:cNvSpPr/>
      </xdr:nvSpPr>
      <xdr:spPr>
        <a:xfrm>
          <a:off x="21272500" y="185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103632</xdr:rowOff>
    </xdr:from>
    <xdr:to>
      <xdr:col>116</xdr:col>
      <xdr:colOff>63500</xdr:colOff>
      <xdr:row>108</xdr:row>
      <xdr:rowOff>105918</xdr:rowOff>
    </xdr:to>
    <xdr:cxnSp macro="">
      <xdr:nvCxnSpPr>
        <xdr:cNvPr id="748" name="直線コネクタ 747">
          <a:extLst>
            <a:ext uri="{FF2B5EF4-FFF2-40B4-BE49-F238E27FC236}">
              <a16:creationId xmlns:a16="http://schemas.microsoft.com/office/drawing/2014/main" id="{A68C0D67-C650-4055-B063-34371EE9C679}"/>
            </a:ext>
          </a:extLst>
        </xdr:cNvPr>
        <xdr:cNvCxnSpPr/>
      </xdr:nvCxnSpPr>
      <xdr:spPr>
        <a:xfrm flipV="1">
          <a:off x="21323300" y="186202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58384</xdr:rowOff>
    </xdr:from>
    <xdr:to>
      <xdr:col>107</xdr:col>
      <xdr:colOff>101600</xdr:colOff>
      <xdr:row>108</xdr:row>
      <xdr:rowOff>159984</xdr:rowOff>
    </xdr:to>
    <xdr:sp macro="" textlink="">
      <xdr:nvSpPr>
        <xdr:cNvPr id="749" name="楕円 748">
          <a:extLst>
            <a:ext uri="{FF2B5EF4-FFF2-40B4-BE49-F238E27FC236}">
              <a16:creationId xmlns:a16="http://schemas.microsoft.com/office/drawing/2014/main" id="{CEB988F8-4954-464B-A57A-40AACF69E209}"/>
            </a:ext>
          </a:extLst>
        </xdr:cNvPr>
        <xdr:cNvSpPr/>
      </xdr:nvSpPr>
      <xdr:spPr>
        <a:xfrm>
          <a:off x="20383500" y="1857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105918</xdr:rowOff>
    </xdr:from>
    <xdr:to>
      <xdr:col>111</xdr:col>
      <xdr:colOff>177800</xdr:colOff>
      <xdr:row>108</xdr:row>
      <xdr:rowOff>109184</xdr:rowOff>
    </xdr:to>
    <xdr:cxnSp macro="">
      <xdr:nvCxnSpPr>
        <xdr:cNvPr id="750" name="直線コネクタ 749">
          <a:extLst>
            <a:ext uri="{FF2B5EF4-FFF2-40B4-BE49-F238E27FC236}">
              <a16:creationId xmlns:a16="http://schemas.microsoft.com/office/drawing/2014/main" id="{E194FB89-C611-4023-A8ED-44F2E1A595C6}"/>
            </a:ext>
          </a:extLst>
        </xdr:cNvPr>
        <xdr:cNvCxnSpPr/>
      </xdr:nvCxnSpPr>
      <xdr:spPr>
        <a:xfrm flipV="1">
          <a:off x="20434300" y="1862251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61323</xdr:rowOff>
    </xdr:from>
    <xdr:to>
      <xdr:col>102</xdr:col>
      <xdr:colOff>165100</xdr:colOff>
      <xdr:row>108</xdr:row>
      <xdr:rowOff>162923</xdr:rowOff>
    </xdr:to>
    <xdr:sp macro="" textlink="">
      <xdr:nvSpPr>
        <xdr:cNvPr id="751" name="楕円 750">
          <a:extLst>
            <a:ext uri="{FF2B5EF4-FFF2-40B4-BE49-F238E27FC236}">
              <a16:creationId xmlns:a16="http://schemas.microsoft.com/office/drawing/2014/main" id="{4E77EFC5-98D7-4591-98CD-FCAD6881E3B6}"/>
            </a:ext>
          </a:extLst>
        </xdr:cNvPr>
        <xdr:cNvSpPr/>
      </xdr:nvSpPr>
      <xdr:spPr>
        <a:xfrm>
          <a:off x="19494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109184</xdr:rowOff>
    </xdr:from>
    <xdr:to>
      <xdr:col>107</xdr:col>
      <xdr:colOff>50800</xdr:colOff>
      <xdr:row>108</xdr:row>
      <xdr:rowOff>112123</xdr:rowOff>
    </xdr:to>
    <xdr:cxnSp macro="">
      <xdr:nvCxnSpPr>
        <xdr:cNvPr id="752" name="直線コネクタ 751">
          <a:extLst>
            <a:ext uri="{FF2B5EF4-FFF2-40B4-BE49-F238E27FC236}">
              <a16:creationId xmlns:a16="http://schemas.microsoft.com/office/drawing/2014/main" id="{DDA241CF-EADF-4365-B739-2CC7ADC46F5B}"/>
            </a:ext>
          </a:extLst>
        </xdr:cNvPr>
        <xdr:cNvCxnSpPr/>
      </xdr:nvCxnSpPr>
      <xdr:spPr>
        <a:xfrm flipV="1">
          <a:off x="19545300" y="1862578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63609</xdr:rowOff>
    </xdr:from>
    <xdr:to>
      <xdr:col>98</xdr:col>
      <xdr:colOff>38100</xdr:colOff>
      <xdr:row>108</xdr:row>
      <xdr:rowOff>165209</xdr:rowOff>
    </xdr:to>
    <xdr:sp macro="" textlink="">
      <xdr:nvSpPr>
        <xdr:cNvPr id="753" name="楕円 752">
          <a:extLst>
            <a:ext uri="{FF2B5EF4-FFF2-40B4-BE49-F238E27FC236}">
              <a16:creationId xmlns:a16="http://schemas.microsoft.com/office/drawing/2014/main" id="{07A4C21F-AEDB-4FD4-B4B7-35875375838A}"/>
            </a:ext>
          </a:extLst>
        </xdr:cNvPr>
        <xdr:cNvSpPr/>
      </xdr:nvSpPr>
      <xdr:spPr>
        <a:xfrm>
          <a:off x="18605500" y="1858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112123</xdr:rowOff>
    </xdr:from>
    <xdr:to>
      <xdr:col>102</xdr:col>
      <xdr:colOff>114300</xdr:colOff>
      <xdr:row>108</xdr:row>
      <xdr:rowOff>114409</xdr:rowOff>
    </xdr:to>
    <xdr:cxnSp macro="">
      <xdr:nvCxnSpPr>
        <xdr:cNvPr id="754" name="直線コネクタ 753">
          <a:extLst>
            <a:ext uri="{FF2B5EF4-FFF2-40B4-BE49-F238E27FC236}">
              <a16:creationId xmlns:a16="http://schemas.microsoft.com/office/drawing/2014/main" id="{ABC4C741-8227-4A62-8922-AE70336AAC38}"/>
            </a:ext>
          </a:extLst>
        </xdr:cNvPr>
        <xdr:cNvCxnSpPr/>
      </xdr:nvCxnSpPr>
      <xdr:spPr>
        <a:xfrm flipV="1">
          <a:off x="18656300" y="186287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5" name="n_1aveValue【公民館】&#10;一人当たり面積">
          <a:extLst>
            <a:ext uri="{FF2B5EF4-FFF2-40B4-BE49-F238E27FC236}">
              <a16:creationId xmlns:a16="http://schemas.microsoft.com/office/drawing/2014/main" id="{47EEB148-A3BA-47F7-8284-0B93BF27E409}"/>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6" name="n_2aveValue【公民館】&#10;一人当たり面積">
          <a:extLst>
            <a:ext uri="{FF2B5EF4-FFF2-40B4-BE49-F238E27FC236}">
              <a16:creationId xmlns:a16="http://schemas.microsoft.com/office/drawing/2014/main" id="{6E52978D-E5A8-45F8-B0B8-C2C2833CCBCE}"/>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7" name="n_3aveValue【公民館】&#10;一人当たり面積">
          <a:extLst>
            <a:ext uri="{FF2B5EF4-FFF2-40B4-BE49-F238E27FC236}">
              <a16:creationId xmlns:a16="http://schemas.microsoft.com/office/drawing/2014/main" id="{981DFA30-B078-4FA5-9224-3AF9AF032F32}"/>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3754</xdr:rowOff>
    </xdr:from>
    <xdr:ext cx="469744" cy="259045"/>
    <xdr:sp macro="" textlink="">
      <xdr:nvSpPr>
        <xdr:cNvPr id="758" name="n_4aveValue【公民館】&#10;一人当たり面積">
          <a:extLst>
            <a:ext uri="{FF2B5EF4-FFF2-40B4-BE49-F238E27FC236}">
              <a16:creationId xmlns:a16="http://schemas.microsoft.com/office/drawing/2014/main" id="{84E4DDD6-EECA-4242-97E4-08CEB17BFA1C}"/>
            </a:ext>
          </a:extLst>
        </xdr:cNvPr>
        <xdr:cNvSpPr txBox="1"/>
      </xdr:nvSpPr>
      <xdr:spPr>
        <a:xfrm>
          <a:off x="18421427" y="1834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147845</xdr:rowOff>
    </xdr:from>
    <xdr:ext cx="469744" cy="259045"/>
    <xdr:sp macro="" textlink="">
      <xdr:nvSpPr>
        <xdr:cNvPr id="759" name="n_1mainValue【公民館】&#10;一人当たり面積">
          <a:extLst>
            <a:ext uri="{FF2B5EF4-FFF2-40B4-BE49-F238E27FC236}">
              <a16:creationId xmlns:a16="http://schemas.microsoft.com/office/drawing/2014/main" id="{3523ECD6-1AF2-4B7A-92D8-9ADA20A61D3A}"/>
            </a:ext>
          </a:extLst>
        </xdr:cNvPr>
        <xdr:cNvSpPr txBox="1"/>
      </xdr:nvSpPr>
      <xdr:spPr>
        <a:xfrm>
          <a:off x="21075727" y="1866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151111</xdr:rowOff>
    </xdr:from>
    <xdr:ext cx="469744" cy="259045"/>
    <xdr:sp macro="" textlink="">
      <xdr:nvSpPr>
        <xdr:cNvPr id="760" name="n_2mainValue【公民館】&#10;一人当たり面積">
          <a:extLst>
            <a:ext uri="{FF2B5EF4-FFF2-40B4-BE49-F238E27FC236}">
              <a16:creationId xmlns:a16="http://schemas.microsoft.com/office/drawing/2014/main" id="{CEA17005-3B00-4DC7-9DA2-D0103DD084C8}"/>
            </a:ext>
          </a:extLst>
        </xdr:cNvPr>
        <xdr:cNvSpPr txBox="1"/>
      </xdr:nvSpPr>
      <xdr:spPr>
        <a:xfrm>
          <a:off x="20199427" y="1866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154050</xdr:rowOff>
    </xdr:from>
    <xdr:ext cx="469744" cy="259045"/>
    <xdr:sp macro="" textlink="">
      <xdr:nvSpPr>
        <xdr:cNvPr id="761" name="n_3mainValue【公民館】&#10;一人当たり面積">
          <a:extLst>
            <a:ext uri="{FF2B5EF4-FFF2-40B4-BE49-F238E27FC236}">
              <a16:creationId xmlns:a16="http://schemas.microsoft.com/office/drawing/2014/main" id="{8F3BE5F4-8D91-42D9-B33D-B63BA32B394B}"/>
            </a:ext>
          </a:extLst>
        </xdr:cNvPr>
        <xdr:cNvSpPr txBox="1"/>
      </xdr:nvSpPr>
      <xdr:spPr>
        <a:xfrm>
          <a:off x="193104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156336</xdr:rowOff>
    </xdr:from>
    <xdr:ext cx="469744" cy="259045"/>
    <xdr:sp macro="" textlink="">
      <xdr:nvSpPr>
        <xdr:cNvPr id="762" name="n_4mainValue【公民館】&#10;一人当たり面積">
          <a:extLst>
            <a:ext uri="{FF2B5EF4-FFF2-40B4-BE49-F238E27FC236}">
              <a16:creationId xmlns:a16="http://schemas.microsoft.com/office/drawing/2014/main" id="{E3F71467-CFEB-463B-8CCD-AB28D4CE9857}"/>
            </a:ext>
          </a:extLst>
        </xdr:cNvPr>
        <xdr:cNvSpPr txBox="1"/>
      </xdr:nvSpPr>
      <xdr:spPr>
        <a:xfrm>
          <a:off x="18421427" y="1867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9904B017-794C-4D36-98D8-C2FA4A3329E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FCD450D6-58EC-457D-9BB6-A745D6322E2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45901971-BCF6-47A0-86C9-EF71D2D43C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及び数値が無いもの以外は、全て県平均を上回っている。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等については、類似団体内平均値と比較して償却率が高くなっている。これは、多くの公共施設が昭和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年代に建設されており、施設の老朽化が進んでいることが要因となっている。また、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一人当たりの延長が国・県平均と比較して大きくなっている。これは、本町の「面積の広さ」及び「人口減少」に起因するものと考えられる。今後は、「美里町公共施設等マネジメント計画」及び「個別施設計画」を基に各施設の長寿命化・改修・統合・除却等を行うとともに、後年度の財政負担に対応すべく「公共施設整備基金」の活用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FA8F58-4E27-4F7E-A75F-88A1A1EE00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68EC24-6B14-406D-ABBC-881EB82880A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709A97A-E205-419B-A337-42A2AB69A5C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AB858A-9B5B-413F-9EE8-9E148541EF1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255446-4F7D-4E0A-A63A-C09B039AA6A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847F32-022D-438C-AA0B-4B2A3BD3AAD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D299B8-516C-4B2F-8109-A63AACB2644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F007E4-56CC-4D60-AFA1-653CF38C20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5B617A-16A5-4CFF-8048-B9CDCD47A6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B7B3FB-AAAC-4AB5-BFEA-870367E0623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8,873
8,775
144.00
8,479,655
7,972,978
237,538
4,543,862
7,303,663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1E1019-4090-4849-AB30-A2043CF5BE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A5569E-C975-4732-BC04-1DCA533F5D6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D22E68-5277-48F5-A156-DEE28883CE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F793B8-B8AF-444D-83E0-EE57CEE5C1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39B8EF-B464-4D59-8073-DA2124012C3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EAF3B14-C736-4134-9F23-1481779F403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069B30-5C86-4D63-AD21-EE957C2B85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BDF177-591E-4B97-9F30-8D089F907A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4FDD8F-1DEF-4A68-98CA-995FD743E5B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021AAB-163F-4DB8-9400-FC40D4A303D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1A112D-7C5E-41AC-8CEF-3117A12212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6563AC-23B4-488F-A17A-F535333AE86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8E64A6C-375B-414B-8950-0D83053871E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DA574D9-DCFE-4773-94AD-749A5EFFE17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84F180-544A-446A-8CCD-51ED7EB9CF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4FA2854-3CDE-4FC3-B87C-A6EF78E4A07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DC8572-6D36-4514-BFC1-2E827620983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6F57AF-126E-49D0-A4C1-2324BEDBDBE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FBBD554-2B33-4B0E-AA42-AAC787E957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2C4620-0687-48C9-81CC-C2BE2411B8B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4EEB47-F453-4109-B01B-D3ED058C528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A7A08C-DC78-45A0-A056-102AECC1A0F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A5AAC0-01FB-4310-9E63-80461E78C0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1ECDF0-E01E-4D11-816D-2B803890BF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E3B359-5368-4306-A168-7E897909718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52CB9B-B2F8-4AB2-8663-AB8731D64AA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50F65A-749C-49B4-841A-36B2D6F7A4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F862B5F-2086-4C0C-85B3-2D274AFC28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650AF48-19D1-4092-B8C1-7ABCE35168E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10260D8-5515-437A-AF9F-E9502A7837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E97119A-A80E-4EC7-A39E-96E7401F5B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B032B84-F570-46E8-BF40-AD416AB7AE5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D8DAB03-6E4A-42E0-ADB2-1D26A74573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ED13225-6433-4311-A8F3-07694264265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8FEC13B-F9D7-4729-8598-FDF7B6EB500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B14389C-46EE-418B-94B8-1B633E3EEC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24700C5-3272-4913-83D1-C7AF8BFBDE6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BC87CC5-F643-4ADF-AF2B-C5FCB029062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3009C27-A27E-4FEE-A6B9-88C21C7D6ED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C1C8E2C-1D3A-4548-A78A-762E6A84EFA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24997FB-EA49-4C1B-8FC4-AF1AD4B3E9A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47C4FBB-1459-4A79-ADA9-AC633C70C3E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6C155FA-548A-4B2A-AF83-F1B831A910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40CD344-765D-411E-9F3B-FEA654C320B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36E624E-4386-47AA-BE4B-3E96EFFB610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972D934-8295-4B01-A071-7EDC171135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7EC95B1-5281-4382-9824-FDF1539972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FC4B620-B2D3-4A25-83EC-352F71A6C0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67C7028-D8DC-4D8C-A0E7-CA14BF49C74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EF0D3A0D-0231-4669-968A-282A7BC7A2F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DF516CA0-27E4-4113-A254-B306844241B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FA6D964-996F-496F-B205-A1863A778B8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D0D31322-4CDA-4647-88A6-4D240CCF87F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F0B22C4-58D6-40AD-A077-ADE0CEB5A49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73E9046-9E94-466D-B6B6-2B60DBF88F4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1FFA210-E421-4D28-8B6B-3A89A17894F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DB80C58D-07DA-4A46-A608-C871CA1E4CB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97438CF-4684-48D6-AA60-377B6FE6F42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CE7A029-2BD5-44C2-9C0E-C84025F41BD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5B06363-919A-4A42-AD0A-6A0AD676430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DD33C211-D687-471B-BECC-4D973771B3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47EDE5F4-3467-4E52-BE99-F0DEF357386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28002D37-9B83-4135-9B2E-8A405D784981}"/>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28E14B3F-603F-423D-9EA0-C36FA7DB1CF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853C7A3-137A-4D97-83E9-0DE0CD772E1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4345B3A-0E7E-41BC-949C-AB6152E63989}"/>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750DFAE5-FB75-492A-A88D-0E9D45AFD313}"/>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96B2428D-96B1-4A39-9234-062EB93B04C0}"/>
            </a:ext>
          </a:extLst>
        </xdr:cNvPr>
        <xdr:cNvSpPr txBox="1"/>
      </xdr:nvSpPr>
      <xdr:spPr>
        <a:xfrm>
          <a:off x="4673600" y="105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EFC33CB9-76E8-4968-B037-5AF59E51DFE7}"/>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D2981A0D-E020-4EAD-B5B7-522851642958}"/>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9E51A8BE-1C5D-4003-BBE8-69BD7694D980}"/>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D0ECEEC9-DA9D-4E41-9EB0-30D7B89F1B62}"/>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84" name="フローチャート: 判断 83">
          <a:extLst>
            <a:ext uri="{FF2B5EF4-FFF2-40B4-BE49-F238E27FC236}">
              <a16:creationId xmlns:a16="http://schemas.microsoft.com/office/drawing/2014/main" id="{8EE8CED9-028A-46D8-B51B-3580CB14CFD6}"/>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8265F27-306C-4A41-99E4-B8AD5678C0A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6D81464-B1FF-40F3-9342-D48D5C59DE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67467B2-9ABD-4012-A33D-EC6224C1AD4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E380317-C158-4048-90C2-AF81CA363F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C09DE37-C3DA-48B4-ABE8-611435A99BD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90" name="楕円 89">
          <a:extLst>
            <a:ext uri="{FF2B5EF4-FFF2-40B4-BE49-F238E27FC236}">
              <a16:creationId xmlns:a16="http://schemas.microsoft.com/office/drawing/2014/main" id="{3DFA2333-7CA8-4371-A41C-BD82B60C0C93}"/>
            </a:ext>
          </a:extLst>
        </xdr:cNvPr>
        <xdr:cNvSpPr/>
      </xdr:nvSpPr>
      <xdr:spPr>
        <a:xfrm>
          <a:off x="45847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47189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044E444-F507-422F-9CB2-559808016796}"/>
            </a:ext>
          </a:extLst>
        </xdr:cNvPr>
        <xdr:cNvSpPr txBox="1"/>
      </xdr:nvSpPr>
      <xdr:spPr>
        <a:xfrm>
          <a:off x="4673600" y="1033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169635</xdr:rowOff>
    </xdr:from>
    <xdr:to>
      <xdr:col>20</xdr:col>
      <xdr:colOff>38100</xdr:colOff>
      <xdr:row>61</xdr:row>
      <xdr:rowOff>99785</xdr:rowOff>
    </xdr:to>
    <xdr:sp macro="" textlink="">
      <xdr:nvSpPr>
        <xdr:cNvPr id="92" name="楕円 91">
          <a:extLst>
            <a:ext uri="{FF2B5EF4-FFF2-40B4-BE49-F238E27FC236}">
              <a16:creationId xmlns:a16="http://schemas.microsoft.com/office/drawing/2014/main" id="{5DA42A8E-410B-4940-83AD-1B73889F2762}"/>
            </a:ext>
          </a:extLst>
        </xdr:cNvPr>
        <xdr:cNvSpPr/>
      </xdr:nvSpPr>
      <xdr:spPr>
        <a:xfrm>
          <a:off x="3746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48985</xdr:rowOff>
    </xdr:from>
    <xdr:to>
      <xdr:col>24</xdr:col>
      <xdr:colOff>63500</xdr:colOff>
      <xdr:row>61</xdr:row>
      <xdr:rowOff>75112</xdr:rowOff>
    </xdr:to>
    <xdr:cxnSp macro="">
      <xdr:nvCxnSpPr>
        <xdr:cNvPr id="93" name="直線コネクタ 92">
          <a:extLst>
            <a:ext uri="{FF2B5EF4-FFF2-40B4-BE49-F238E27FC236}">
              <a16:creationId xmlns:a16="http://schemas.microsoft.com/office/drawing/2014/main" id="{A766EE7E-9623-4B5C-BBC9-2030CB776794}"/>
            </a:ext>
          </a:extLst>
        </xdr:cNvPr>
        <xdr:cNvCxnSpPr/>
      </xdr:nvCxnSpPr>
      <xdr:spPr>
        <a:xfrm>
          <a:off x="3797300" y="1050743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141877</xdr:rowOff>
    </xdr:from>
    <xdr:to>
      <xdr:col>15</xdr:col>
      <xdr:colOff>101600</xdr:colOff>
      <xdr:row>61</xdr:row>
      <xdr:rowOff>72027</xdr:rowOff>
    </xdr:to>
    <xdr:sp macro="" textlink="">
      <xdr:nvSpPr>
        <xdr:cNvPr id="94" name="楕円 93">
          <a:extLst>
            <a:ext uri="{FF2B5EF4-FFF2-40B4-BE49-F238E27FC236}">
              <a16:creationId xmlns:a16="http://schemas.microsoft.com/office/drawing/2014/main" id="{A2C3015B-9383-468A-805F-C58C1452F583}"/>
            </a:ext>
          </a:extLst>
        </xdr:cNvPr>
        <xdr:cNvSpPr/>
      </xdr:nvSpPr>
      <xdr:spPr>
        <a:xfrm>
          <a:off x="2857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21227</xdr:rowOff>
    </xdr:from>
    <xdr:to>
      <xdr:col>19</xdr:col>
      <xdr:colOff>177800</xdr:colOff>
      <xdr:row>61</xdr:row>
      <xdr:rowOff>48985</xdr:rowOff>
    </xdr:to>
    <xdr:cxnSp macro="">
      <xdr:nvCxnSpPr>
        <xdr:cNvPr id="95" name="直線コネクタ 94">
          <a:extLst>
            <a:ext uri="{FF2B5EF4-FFF2-40B4-BE49-F238E27FC236}">
              <a16:creationId xmlns:a16="http://schemas.microsoft.com/office/drawing/2014/main" id="{2AC347F0-7A82-4D6D-AEBF-D758EF1905E9}"/>
            </a:ext>
          </a:extLst>
        </xdr:cNvPr>
        <xdr:cNvCxnSpPr/>
      </xdr:nvCxnSpPr>
      <xdr:spPr>
        <a:xfrm>
          <a:off x="2908300" y="104796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96" name="楕円 95">
          <a:extLst>
            <a:ext uri="{FF2B5EF4-FFF2-40B4-BE49-F238E27FC236}">
              <a16:creationId xmlns:a16="http://schemas.microsoft.com/office/drawing/2014/main" id="{D19B2F01-A2F4-40C7-AE05-D1A0C0DC1DDF}"/>
            </a:ext>
          </a:extLst>
        </xdr:cNvPr>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21227</xdr:rowOff>
    </xdr:to>
    <xdr:cxnSp macro="">
      <xdr:nvCxnSpPr>
        <xdr:cNvPr id="97" name="直線コネクタ 96">
          <a:extLst>
            <a:ext uri="{FF2B5EF4-FFF2-40B4-BE49-F238E27FC236}">
              <a16:creationId xmlns:a16="http://schemas.microsoft.com/office/drawing/2014/main" id="{96170599-73FF-4E9A-AD98-98BD21E12D1E}"/>
            </a:ext>
          </a:extLst>
        </xdr:cNvPr>
        <xdr:cNvCxnSpPr/>
      </xdr:nvCxnSpPr>
      <xdr:spPr>
        <a:xfrm>
          <a:off x="2019300" y="104470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74930</xdr:rowOff>
    </xdr:from>
    <xdr:to>
      <xdr:col>6</xdr:col>
      <xdr:colOff>38100</xdr:colOff>
      <xdr:row>61</xdr:row>
      <xdr:rowOff>5080</xdr:rowOff>
    </xdr:to>
    <xdr:sp macro="" textlink="">
      <xdr:nvSpPr>
        <xdr:cNvPr id="98" name="楕円 97">
          <a:extLst>
            <a:ext uri="{FF2B5EF4-FFF2-40B4-BE49-F238E27FC236}">
              <a16:creationId xmlns:a16="http://schemas.microsoft.com/office/drawing/2014/main" id="{5C942E52-AE08-4789-B2B2-D9031F60DD0B}"/>
            </a:ext>
          </a:extLst>
        </xdr:cNvPr>
        <xdr:cNvSpPr/>
      </xdr:nvSpPr>
      <xdr:spPr>
        <a:xfrm>
          <a:off x="1079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125730</xdr:rowOff>
    </xdr:from>
    <xdr:to>
      <xdr:col>10</xdr:col>
      <xdr:colOff>114300</xdr:colOff>
      <xdr:row>60</xdr:row>
      <xdr:rowOff>160020</xdr:rowOff>
    </xdr:to>
    <xdr:cxnSp macro="">
      <xdr:nvCxnSpPr>
        <xdr:cNvPr id="99" name="直線コネクタ 98">
          <a:extLst>
            <a:ext uri="{FF2B5EF4-FFF2-40B4-BE49-F238E27FC236}">
              <a16:creationId xmlns:a16="http://schemas.microsoft.com/office/drawing/2014/main" id="{418E3D91-E5C3-4E3F-B48E-41FCD522D04C}"/>
            </a:ext>
          </a:extLst>
        </xdr:cNvPr>
        <xdr:cNvCxnSpPr/>
      </xdr:nvCxnSpPr>
      <xdr:spPr>
        <a:xfrm>
          <a:off x="1130300" y="1041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100" name="n_1aveValue【体育館・プール】&#10;有形固定資産減価償却率">
          <a:extLst>
            <a:ext uri="{FF2B5EF4-FFF2-40B4-BE49-F238E27FC236}">
              <a16:creationId xmlns:a16="http://schemas.microsoft.com/office/drawing/2014/main" id="{6E5B854A-D98E-4450-ADAD-24AA20E16141}"/>
            </a:ext>
          </a:extLst>
        </xdr:cNvPr>
        <xdr:cNvSpPr txBox="1"/>
      </xdr:nvSpPr>
      <xdr:spPr>
        <a:xfrm>
          <a:off x="3582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01" name="n_2aveValue【体育館・プール】&#10;有形固定資産減価償却率">
          <a:extLst>
            <a:ext uri="{FF2B5EF4-FFF2-40B4-BE49-F238E27FC236}">
              <a16:creationId xmlns:a16="http://schemas.microsoft.com/office/drawing/2014/main" id="{85C582DA-798B-4827-AE4D-2F6457810B5E}"/>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a:extLst>
            <a:ext uri="{FF2B5EF4-FFF2-40B4-BE49-F238E27FC236}">
              <a16:creationId xmlns:a16="http://schemas.microsoft.com/office/drawing/2014/main" id="{453986AC-F99C-4809-9CED-82BD2037EB88}"/>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103" name="n_4aveValue【体育館・プール】&#10;有形固定資産減価償却率">
          <a:extLst>
            <a:ext uri="{FF2B5EF4-FFF2-40B4-BE49-F238E27FC236}">
              <a16:creationId xmlns:a16="http://schemas.microsoft.com/office/drawing/2014/main" id="{3D02FA04-9D9A-4EB2-9B1B-7F8DE951CFDA}"/>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116312</xdr:rowOff>
    </xdr:from>
    <xdr:ext cx="405111" cy="259045"/>
    <xdr:sp macro="" textlink="">
      <xdr:nvSpPr>
        <xdr:cNvPr id="104" name="n_1mainValue【体育館・プール】&#10;有形固定資産減価償却率">
          <a:extLst>
            <a:ext uri="{FF2B5EF4-FFF2-40B4-BE49-F238E27FC236}">
              <a16:creationId xmlns:a16="http://schemas.microsoft.com/office/drawing/2014/main" id="{2F788AD9-C8A1-45CF-BFCA-C4DA5303CAE1}"/>
            </a:ext>
          </a:extLst>
        </xdr:cNvPr>
        <xdr:cNvSpPr txBox="1"/>
      </xdr:nvSpPr>
      <xdr:spPr>
        <a:xfrm>
          <a:off x="35820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88554</xdr:rowOff>
    </xdr:from>
    <xdr:ext cx="405111" cy="259045"/>
    <xdr:sp macro="" textlink="">
      <xdr:nvSpPr>
        <xdr:cNvPr id="105" name="n_2mainValue【体育館・プール】&#10;有形固定資産減価償却率">
          <a:extLst>
            <a:ext uri="{FF2B5EF4-FFF2-40B4-BE49-F238E27FC236}">
              <a16:creationId xmlns:a16="http://schemas.microsoft.com/office/drawing/2014/main" id="{02C40E46-26A9-4EDD-9EC7-0D20B2698389}"/>
            </a:ext>
          </a:extLst>
        </xdr:cNvPr>
        <xdr:cNvSpPr txBox="1"/>
      </xdr:nvSpPr>
      <xdr:spPr>
        <a:xfrm>
          <a:off x="2705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06" name="n_3mainValue【体育館・プール】&#10;有形固定資産減価償却率">
          <a:extLst>
            <a:ext uri="{FF2B5EF4-FFF2-40B4-BE49-F238E27FC236}">
              <a16:creationId xmlns:a16="http://schemas.microsoft.com/office/drawing/2014/main" id="{2FFE7B0A-1888-43F1-BCEC-9FEB61890AC9}"/>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21607</xdr:rowOff>
    </xdr:from>
    <xdr:ext cx="405111" cy="259045"/>
    <xdr:sp macro="" textlink="">
      <xdr:nvSpPr>
        <xdr:cNvPr id="107" name="n_4mainValue【体育館・プール】&#10;有形固定資産減価償却率">
          <a:extLst>
            <a:ext uri="{FF2B5EF4-FFF2-40B4-BE49-F238E27FC236}">
              <a16:creationId xmlns:a16="http://schemas.microsoft.com/office/drawing/2014/main" id="{7CE45020-F5CB-4B2F-8E09-035D28B12755}"/>
            </a:ext>
          </a:extLst>
        </xdr:cNvPr>
        <xdr:cNvSpPr txBox="1"/>
      </xdr:nvSpPr>
      <xdr:spPr>
        <a:xfrm>
          <a:off x="927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FB307C48-7E70-422C-8BDA-7B8987AA486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18C320AC-B02A-4C7F-8AE7-DEA28B8DF42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E2784D7A-5D6B-40E2-9CC9-F5008E81F0B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2E50EFBB-A2E9-48F8-8609-04652C42A9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DB2C1F18-364D-44A1-B1A5-255A65806D3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9EACAEAC-51AD-4BCA-BD24-0DC7FCD9C91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33BBA664-F9E6-4835-8E5D-ECB4926A89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93B60546-392A-4085-96E3-752B2CB3C1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62AD7C28-6B27-4AE3-88B3-D83410D2F9B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72BEFD1-F747-4C1E-A9BD-8DF26EAB7D6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93B50FAC-8A7B-4170-97F8-75D427AE2A8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91A1535E-A906-4F47-B789-AD7ECA82A5C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1D910F9A-0096-4DEF-AB66-8BB3A3E8FAC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FD904A26-72D5-4639-ADFD-AFBC36ECABB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5FF05A54-3C67-491A-B09C-74694D51484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3296E269-D4C3-43A3-8B0C-C9DA9CE3938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2AEDE73F-343F-4AF7-A321-A17C61DDC15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259C6777-61BD-4F38-8104-D3AC0DCFC8E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48508047-E2FD-4064-9F6F-D34AC4E7759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9A5797F2-7ADB-4716-AE50-04257425A70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A7DD8056-919D-460B-B229-6FEBCE01F15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E902A495-18A8-4EE6-A66E-17261BE2501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62BD998A-4C6B-4A09-8DE0-8A9C4A6E4D5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B619331A-434A-4B6F-AF30-07F62C70DCD5}"/>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D18DFE63-74BF-4883-A5BA-433599791D70}"/>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66BDCD8B-7276-4BE3-8D60-70D2CEC7630B}"/>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CBB89810-0038-4564-9C7D-532720A2A877}"/>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3710756A-5623-4F04-86D3-1A1FEF647961}"/>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136" name="【体育館・プール】&#10;一人当たり面積平均値テキスト">
          <a:extLst>
            <a:ext uri="{FF2B5EF4-FFF2-40B4-BE49-F238E27FC236}">
              <a16:creationId xmlns:a16="http://schemas.microsoft.com/office/drawing/2014/main" id="{CA396DAD-0874-4029-BA50-A0022835831A}"/>
            </a:ext>
          </a:extLst>
        </xdr:cNvPr>
        <xdr:cNvSpPr txBox="1"/>
      </xdr:nvSpPr>
      <xdr:spPr>
        <a:xfrm>
          <a:off x="10515600" y="104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B76A9781-E6FC-4401-A55A-DCA17AC10BE3}"/>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73E84DEB-486F-4C9E-8771-91516C92A006}"/>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36391C6B-9517-4C22-AEEF-4F11F04877B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137CCC92-1079-443F-9D77-FB9B1F7436E2}"/>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141" name="フローチャート: 判断 140">
          <a:extLst>
            <a:ext uri="{FF2B5EF4-FFF2-40B4-BE49-F238E27FC236}">
              <a16:creationId xmlns:a16="http://schemas.microsoft.com/office/drawing/2014/main" id="{C0CA134F-E427-4AD3-8B4E-ABDCF5C746AC}"/>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B108BB7-372C-4437-A20D-7150BA8824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F95F76A-6071-430B-8546-57220F663DA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8608F42-35D5-42BC-8246-B64533F9B42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A97B2FA2-70AC-4A27-AADE-27AEEF88E55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E2754D2F-ED11-49E7-ABC7-25631A0DFF6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61976</xdr:rowOff>
    </xdr:from>
    <xdr:to>
      <xdr:col>55</xdr:col>
      <xdr:colOff>50800</xdr:colOff>
      <xdr:row>59</xdr:row>
      <xdr:rowOff>163576</xdr:rowOff>
    </xdr:to>
    <xdr:sp macro="" textlink="">
      <xdr:nvSpPr>
        <xdr:cNvPr id="147" name="楕円 146">
          <a:extLst>
            <a:ext uri="{FF2B5EF4-FFF2-40B4-BE49-F238E27FC236}">
              <a16:creationId xmlns:a16="http://schemas.microsoft.com/office/drawing/2014/main" id="{0E333ED4-03BD-4FB0-B123-797E8B6CD235}"/>
            </a:ext>
          </a:extLst>
        </xdr:cNvPr>
        <xdr:cNvSpPr/>
      </xdr:nvSpPr>
      <xdr:spPr>
        <a:xfrm>
          <a:off x="10426700" y="101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84853</xdr:rowOff>
    </xdr:from>
    <xdr:ext cx="469744" cy="259045"/>
    <xdr:sp macro="" textlink="">
      <xdr:nvSpPr>
        <xdr:cNvPr id="148" name="【体育館・プール】&#10;一人当たり面積該当値テキスト">
          <a:extLst>
            <a:ext uri="{FF2B5EF4-FFF2-40B4-BE49-F238E27FC236}">
              <a16:creationId xmlns:a16="http://schemas.microsoft.com/office/drawing/2014/main" id="{46586B89-CAB8-4F6A-9588-47EB3D429EAD}"/>
            </a:ext>
          </a:extLst>
        </xdr:cNvPr>
        <xdr:cNvSpPr txBox="1"/>
      </xdr:nvSpPr>
      <xdr:spPr>
        <a:xfrm>
          <a:off x="10515600" y="100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79502</xdr:rowOff>
    </xdr:from>
    <xdr:to>
      <xdr:col>50</xdr:col>
      <xdr:colOff>165100</xdr:colOff>
      <xdr:row>60</xdr:row>
      <xdr:rowOff>9652</xdr:rowOff>
    </xdr:to>
    <xdr:sp macro="" textlink="">
      <xdr:nvSpPr>
        <xdr:cNvPr id="149" name="楕円 148">
          <a:extLst>
            <a:ext uri="{FF2B5EF4-FFF2-40B4-BE49-F238E27FC236}">
              <a16:creationId xmlns:a16="http://schemas.microsoft.com/office/drawing/2014/main" id="{B39CEC42-ECD4-411D-9E95-EE829BC6C00D}"/>
            </a:ext>
          </a:extLst>
        </xdr:cNvPr>
        <xdr:cNvSpPr/>
      </xdr:nvSpPr>
      <xdr:spPr>
        <a:xfrm>
          <a:off x="9588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112776</xdr:rowOff>
    </xdr:from>
    <xdr:to>
      <xdr:col>55</xdr:col>
      <xdr:colOff>0</xdr:colOff>
      <xdr:row>59</xdr:row>
      <xdr:rowOff>130302</xdr:rowOff>
    </xdr:to>
    <xdr:cxnSp macro="">
      <xdr:nvCxnSpPr>
        <xdr:cNvPr id="150" name="直線コネクタ 149">
          <a:extLst>
            <a:ext uri="{FF2B5EF4-FFF2-40B4-BE49-F238E27FC236}">
              <a16:creationId xmlns:a16="http://schemas.microsoft.com/office/drawing/2014/main" id="{E503EF9F-14CC-4CEA-A843-124AC111AEB2}"/>
            </a:ext>
          </a:extLst>
        </xdr:cNvPr>
        <xdr:cNvCxnSpPr/>
      </xdr:nvCxnSpPr>
      <xdr:spPr>
        <a:xfrm flipV="1">
          <a:off x="9639300" y="10228326"/>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106934</xdr:rowOff>
    </xdr:from>
    <xdr:to>
      <xdr:col>46</xdr:col>
      <xdr:colOff>38100</xdr:colOff>
      <xdr:row>60</xdr:row>
      <xdr:rowOff>37084</xdr:rowOff>
    </xdr:to>
    <xdr:sp macro="" textlink="">
      <xdr:nvSpPr>
        <xdr:cNvPr id="151" name="楕円 150">
          <a:extLst>
            <a:ext uri="{FF2B5EF4-FFF2-40B4-BE49-F238E27FC236}">
              <a16:creationId xmlns:a16="http://schemas.microsoft.com/office/drawing/2014/main" id="{5FCE3400-9B35-4457-8C4A-02CF5C093789}"/>
            </a:ext>
          </a:extLst>
        </xdr:cNvPr>
        <xdr:cNvSpPr/>
      </xdr:nvSpPr>
      <xdr:spPr>
        <a:xfrm>
          <a:off x="8699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130302</xdr:rowOff>
    </xdr:from>
    <xdr:to>
      <xdr:col>50</xdr:col>
      <xdr:colOff>114300</xdr:colOff>
      <xdr:row>59</xdr:row>
      <xdr:rowOff>157734</xdr:rowOff>
    </xdr:to>
    <xdr:cxnSp macro="">
      <xdr:nvCxnSpPr>
        <xdr:cNvPr id="152" name="直線コネクタ 151">
          <a:extLst>
            <a:ext uri="{FF2B5EF4-FFF2-40B4-BE49-F238E27FC236}">
              <a16:creationId xmlns:a16="http://schemas.microsoft.com/office/drawing/2014/main" id="{2B5F7A4E-34F9-44F6-8494-BCFF44917A1F}"/>
            </a:ext>
          </a:extLst>
        </xdr:cNvPr>
        <xdr:cNvCxnSpPr/>
      </xdr:nvCxnSpPr>
      <xdr:spPr>
        <a:xfrm flipV="1">
          <a:off x="8750300" y="102458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129032</xdr:rowOff>
    </xdr:from>
    <xdr:to>
      <xdr:col>41</xdr:col>
      <xdr:colOff>101600</xdr:colOff>
      <xdr:row>60</xdr:row>
      <xdr:rowOff>59182</xdr:rowOff>
    </xdr:to>
    <xdr:sp macro="" textlink="">
      <xdr:nvSpPr>
        <xdr:cNvPr id="153" name="楕円 152">
          <a:extLst>
            <a:ext uri="{FF2B5EF4-FFF2-40B4-BE49-F238E27FC236}">
              <a16:creationId xmlns:a16="http://schemas.microsoft.com/office/drawing/2014/main" id="{BA423317-C7E0-406D-ABCD-732A71201AF6}"/>
            </a:ext>
          </a:extLst>
        </xdr:cNvPr>
        <xdr:cNvSpPr/>
      </xdr:nvSpPr>
      <xdr:spPr>
        <a:xfrm>
          <a:off x="7810500" y="102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157734</xdr:rowOff>
    </xdr:from>
    <xdr:to>
      <xdr:col>45</xdr:col>
      <xdr:colOff>177800</xdr:colOff>
      <xdr:row>60</xdr:row>
      <xdr:rowOff>8382</xdr:rowOff>
    </xdr:to>
    <xdr:cxnSp macro="">
      <xdr:nvCxnSpPr>
        <xdr:cNvPr id="154" name="直線コネクタ 153">
          <a:extLst>
            <a:ext uri="{FF2B5EF4-FFF2-40B4-BE49-F238E27FC236}">
              <a16:creationId xmlns:a16="http://schemas.microsoft.com/office/drawing/2014/main" id="{2F30E8D2-7EB4-41F1-A0FA-0BFEA67B5034}"/>
            </a:ext>
          </a:extLst>
        </xdr:cNvPr>
        <xdr:cNvCxnSpPr/>
      </xdr:nvCxnSpPr>
      <xdr:spPr>
        <a:xfrm flipV="1">
          <a:off x="7861300" y="1027328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147320</xdr:rowOff>
    </xdr:from>
    <xdr:to>
      <xdr:col>36</xdr:col>
      <xdr:colOff>165100</xdr:colOff>
      <xdr:row>60</xdr:row>
      <xdr:rowOff>77470</xdr:rowOff>
    </xdr:to>
    <xdr:sp macro="" textlink="">
      <xdr:nvSpPr>
        <xdr:cNvPr id="155" name="楕円 154">
          <a:extLst>
            <a:ext uri="{FF2B5EF4-FFF2-40B4-BE49-F238E27FC236}">
              <a16:creationId xmlns:a16="http://schemas.microsoft.com/office/drawing/2014/main" id="{22FCFF0F-B6F3-422B-810A-B7B3955AA22C}"/>
            </a:ext>
          </a:extLst>
        </xdr:cNvPr>
        <xdr:cNvSpPr/>
      </xdr:nvSpPr>
      <xdr:spPr>
        <a:xfrm>
          <a:off x="6921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8382</xdr:rowOff>
    </xdr:from>
    <xdr:to>
      <xdr:col>41</xdr:col>
      <xdr:colOff>50800</xdr:colOff>
      <xdr:row>60</xdr:row>
      <xdr:rowOff>26670</xdr:rowOff>
    </xdr:to>
    <xdr:cxnSp macro="">
      <xdr:nvCxnSpPr>
        <xdr:cNvPr id="156" name="直線コネクタ 155">
          <a:extLst>
            <a:ext uri="{FF2B5EF4-FFF2-40B4-BE49-F238E27FC236}">
              <a16:creationId xmlns:a16="http://schemas.microsoft.com/office/drawing/2014/main" id="{5783190A-8B0B-412E-91D5-EF2056BD3694}"/>
            </a:ext>
          </a:extLst>
        </xdr:cNvPr>
        <xdr:cNvCxnSpPr/>
      </xdr:nvCxnSpPr>
      <xdr:spPr>
        <a:xfrm flipV="1">
          <a:off x="6972300" y="1029538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157" name="n_1aveValue【体育館・プール】&#10;一人当たり面積">
          <a:extLst>
            <a:ext uri="{FF2B5EF4-FFF2-40B4-BE49-F238E27FC236}">
              <a16:creationId xmlns:a16="http://schemas.microsoft.com/office/drawing/2014/main" id="{5FEF8056-ACAC-4AA0-A140-2C664B9E7FAF}"/>
            </a:ext>
          </a:extLst>
        </xdr:cNvPr>
        <xdr:cNvSpPr txBox="1"/>
      </xdr:nvSpPr>
      <xdr:spPr>
        <a:xfrm>
          <a:off x="93917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8" name="n_2aveValue【体育館・プール】&#10;一人当たり面積">
          <a:extLst>
            <a:ext uri="{FF2B5EF4-FFF2-40B4-BE49-F238E27FC236}">
              <a16:creationId xmlns:a16="http://schemas.microsoft.com/office/drawing/2014/main" id="{42E0595D-13C2-4517-96E6-F1E25BE91C62}"/>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139463</xdr:rowOff>
    </xdr:from>
    <xdr:ext cx="469744" cy="259045"/>
    <xdr:sp macro="" textlink="">
      <xdr:nvSpPr>
        <xdr:cNvPr id="159" name="n_3aveValue【体育館・プール】&#10;一人当たり面積">
          <a:extLst>
            <a:ext uri="{FF2B5EF4-FFF2-40B4-BE49-F238E27FC236}">
              <a16:creationId xmlns:a16="http://schemas.microsoft.com/office/drawing/2014/main" id="{D654F81C-2DAE-44A9-8011-F36BB887379F}"/>
            </a:ext>
          </a:extLst>
        </xdr:cNvPr>
        <xdr:cNvSpPr txBox="1"/>
      </xdr:nvSpPr>
      <xdr:spPr>
        <a:xfrm>
          <a:off x="7626427" y="1059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130319</xdr:rowOff>
    </xdr:from>
    <xdr:ext cx="469744" cy="259045"/>
    <xdr:sp macro="" textlink="">
      <xdr:nvSpPr>
        <xdr:cNvPr id="160" name="n_4aveValue【体育館・プール】&#10;一人当たり面積">
          <a:extLst>
            <a:ext uri="{FF2B5EF4-FFF2-40B4-BE49-F238E27FC236}">
              <a16:creationId xmlns:a16="http://schemas.microsoft.com/office/drawing/2014/main" id="{D1EE3D7A-7C04-4855-84BB-56522617CFCE}"/>
            </a:ext>
          </a:extLst>
        </xdr:cNvPr>
        <xdr:cNvSpPr txBox="1"/>
      </xdr:nvSpPr>
      <xdr:spPr>
        <a:xfrm>
          <a:off x="6737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26179</xdr:rowOff>
    </xdr:from>
    <xdr:ext cx="469744" cy="259045"/>
    <xdr:sp macro="" textlink="">
      <xdr:nvSpPr>
        <xdr:cNvPr id="161" name="n_1mainValue【体育館・プール】&#10;一人当たり面積">
          <a:extLst>
            <a:ext uri="{FF2B5EF4-FFF2-40B4-BE49-F238E27FC236}">
              <a16:creationId xmlns:a16="http://schemas.microsoft.com/office/drawing/2014/main" id="{A02DD5AE-F99C-4E1F-8933-FD082CF061A9}"/>
            </a:ext>
          </a:extLst>
        </xdr:cNvPr>
        <xdr:cNvSpPr txBox="1"/>
      </xdr:nvSpPr>
      <xdr:spPr>
        <a:xfrm>
          <a:off x="9391727" y="99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53611</xdr:rowOff>
    </xdr:from>
    <xdr:ext cx="469744" cy="259045"/>
    <xdr:sp macro="" textlink="">
      <xdr:nvSpPr>
        <xdr:cNvPr id="162" name="n_2mainValue【体育館・プール】&#10;一人当たり面積">
          <a:extLst>
            <a:ext uri="{FF2B5EF4-FFF2-40B4-BE49-F238E27FC236}">
              <a16:creationId xmlns:a16="http://schemas.microsoft.com/office/drawing/2014/main" id="{C60DD62F-3D12-41B8-AFB4-C1C234DEB38E}"/>
            </a:ext>
          </a:extLst>
        </xdr:cNvPr>
        <xdr:cNvSpPr txBox="1"/>
      </xdr:nvSpPr>
      <xdr:spPr>
        <a:xfrm>
          <a:off x="8515427"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75709</xdr:rowOff>
    </xdr:from>
    <xdr:ext cx="469744" cy="259045"/>
    <xdr:sp macro="" textlink="">
      <xdr:nvSpPr>
        <xdr:cNvPr id="163" name="n_3mainValue【体育館・プール】&#10;一人当たり面積">
          <a:extLst>
            <a:ext uri="{FF2B5EF4-FFF2-40B4-BE49-F238E27FC236}">
              <a16:creationId xmlns:a16="http://schemas.microsoft.com/office/drawing/2014/main" id="{60BEE488-37E1-4200-80A1-0EA7A3FC2D34}"/>
            </a:ext>
          </a:extLst>
        </xdr:cNvPr>
        <xdr:cNvSpPr txBox="1"/>
      </xdr:nvSpPr>
      <xdr:spPr>
        <a:xfrm>
          <a:off x="7626427" y="1001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93997</xdr:rowOff>
    </xdr:from>
    <xdr:ext cx="469744" cy="259045"/>
    <xdr:sp macro="" textlink="">
      <xdr:nvSpPr>
        <xdr:cNvPr id="164" name="n_4mainValue【体育館・プール】&#10;一人当たり面積">
          <a:extLst>
            <a:ext uri="{FF2B5EF4-FFF2-40B4-BE49-F238E27FC236}">
              <a16:creationId xmlns:a16="http://schemas.microsoft.com/office/drawing/2014/main" id="{1649C805-2420-49A7-BADC-A68FB69DA61F}"/>
            </a:ext>
          </a:extLst>
        </xdr:cNvPr>
        <xdr:cNvSpPr txBox="1"/>
      </xdr:nvSpPr>
      <xdr:spPr>
        <a:xfrm>
          <a:off x="673742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EE0F43E6-A9EE-4EDB-9F7D-42AE8CB1D3F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403142B9-2590-44A2-8EC1-70C8B2EF57A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9305-2DC1-4E41-90A7-EB942742E6F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A9CF0652-96E4-43B4-A0FC-06732CE6DC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33A886E2-C038-4178-9E8A-1EECC62BC98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2BCDC2E4-54FD-42D5-B281-2F9D2150FE6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2DBB80B6-4657-4EA3-B32D-535364FE385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67550FBA-4EEE-498C-861E-F2927A4E690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2563D724-F7A3-4CA1-A6C9-35F00884BA7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67A358A4-47AA-470F-825E-38F3264F551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3FE1C2B4-FD2F-4A4C-B4B0-03E12635CC5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6334CA3E-6F0F-40B2-80EA-7379B1F4FA8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ABCAB261-A688-4430-B1EF-0B59A7B6243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555E2006-3B6B-42DB-8199-FF2C83F5086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409D86D9-F1DC-4F19-82CE-5048D822C43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26B32DFB-BFCA-4CCC-BA8E-9E7587838EE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97E5DB61-CE0F-4E2C-B4B1-669282D187F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726837AF-7E23-4A67-9B17-FD5281F3E9E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6C93E876-AA68-4F4D-BB42-5404F5A96BC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27FCA12F-576E-4795-82CD-F2CF51DD108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075F5145-0DA0-4FF7-9E9F-D7FF5F64A2D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567C55AA-06D4-4DBD-B768-D34250F28CD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A252AD08-D352-412E-B22F-624749DD2B7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48989F8E-7227-4555-82B9-7B931300503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A4C278C9-0142-4303-B4FF-93919CEBF1B1}"/>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C07194E0-CFC7-440C-9B00-F6EB99603BF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B24429B3-BC09-4A06-9AC3-8022BD6014D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D7D58B8A-7809-418D-8029-13C92D07A0F5}"/>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C8EABD7B-826D-42A1-8FCC-C91460BA6938}"/>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43C6BF74-6931-4691-9944-287209252BF7}"/>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0687DF73-3C53-4D78-B531-CAED012BF477}"/>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048F7345-C2F3-4588-A314-3E0FBB976DAE}"/>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EA9D29D3-8459-4DB2-AD0E-B637D54C8CC9}"/>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a:extLst>
            <a:ext uri="{FF2B5EF4-FFF2-40B4-BE49-F238E27FC236}">
              <a16:creationId xmlns:a16="http://schemas.microsoft.com/office/drawing/2014/main" id="{4C86B1EB-C3F9-46D1-AA68-3CA61B013413}"/>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199" name="フローチャート: 判断 198">
          <a:extLst>
            <a:ext uri="{FF2B5EF4-FFF2-40B4-BE49-F238E27FC236}">
              <a16:creationId xmlns:a16="http://schemas.microsoft.com/office/drawing/2014/main" id="{AFDFE864-3C27-4DA9-A985-D95EF447A684}"/>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1F22E62E-7C44-45E7-A719-F935629F493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741682A-1D61-4CAF-86EC-1B76E5FEE59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CD23A89-9891-43C0-BB42-9C5C27274BC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86D2EA7D-FC99-46F5-BFD9-536A8927B46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D20F20E2-BC52-4F0A-B6E1-407D8883916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80645</xdr:rowOff>
    </xdr:from>
    <xdr:to>
      <xdr:col>24</xdr:col>
      <xdr:colOff>114300</xdr:colOff>
      <xdr:row>84</xdr:row>
      <xdr:rowOff>10795</xdr:rowOff>
    </xdr:to>
    <xdr:sp macro="" textlink="">
      <xdr:nvSpPr>
        <xdr:cNvPr id="205" name="楕円 204">
          <a:extLst>
            <a:ext uri="{FF2B5EF4-FFF2-40B4-BE49-F238E27FC236}">
              <a16:creationId xmlns:a16="http://schemas.microsoft.com/office/drawing/2014/main" id="{6C86AEA6-843A-4097-B18E-02465C629AEA}"/>
            </a:ext>
          </a:extLst>
        </xdr:cNvPr>
        <xdr:cNvSpPr/>
      </xdr:nvSpPr>
      <xdr:spPr>
        <a:xfrm>
          <a:off x="4584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59072</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C8867F91-08A4-4C60-B328-3D481B2F973C}"/>
            </a:ext>
          </a:extLst>
        </xdr:cNvPr>
        <xdr:cNvSpPr txBox="1"/>
      </xdr:nvSpPr>
      <xdr:spPr>
        <a:xfrm>
          <a:off x="4673600"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48261</xdr:rowOff>
    </xdr:from>
    <xdr:to>
      <xdr:col>20</xdr:col>
      <xdr:colOff>38100</xdr:colOff>
      <xdr:row>83</xdr:row>
      <xdr:rowOff>149861</xdr:rowOff>
    </xdr:to>
    <xdr:sp macro="" textlink="">
      <xdr:nvSpPr>
        <xdr:cNvPr id="207" name="楕円 206">
          <a:extLst>
            <a:ext uri="{FF2B5EF4-FFF2-40B4-BE49-F238E27FC236}">
              <a16:creationId xmlns:a16="http://schemas.microsoft.com/office/drawing/2014/main" id="{EBF2436A-542B-4D0C-9F7C-5F954EFC92DD}"/>
            </a:ext>
          </a:extLst>
        </xdr:cNvPr>
        <xdr:cNvSpPr/>
      </xdr:nvSpPr>
      <xdr:spPr>
        <a:xfrm>
          <a:off x="3746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99061</xdr:rowOff>
    </xdr:from>
    <xdr:to>
      <xdr:col>24</xdr:col>
      <xdr:colOff>63500</xdr:colOff>
      <xdr:row>83</xdr:row>
      <xdr:rowOff>131445</xdr:rowOff>
    </xdr:to>
    <xdr:cxnSp macro="">
      <xdr:nvCxnSpPr>
        <xdr:cNvPr id="208" name="直線コネクタ 207">
          <a:extLst>
            <a:ext uri="{FF2B5EF4-FFF2-40B4-BE49-F238E27FC236}">
              <a16:creationId xmlns:a16="http://schemas.microsoft.com/office/drawing/2014/main" id="{A4837E37-71AE-4CD4-8B5F-7BFF9474C7CF}"/>
            </a:ext>
          </a:extLst>
        </xdr:cNvPr>
        <xdr:cNvCxnSpPr/>
      </xdr:nvCxnSpPr>
      <xdr:spPr>
        <a:xfrm>
          <a:off x="3797300" y="143294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12064</xdr:rowOff>
    </xdr:from>
    <xdr:to>
      <xdr:col>15</xdr:col>
      <xdr:colOff>101600</xdr:colOff>
      <xdr:row>83</xdr:row>
      <xdr:rowOff>113664</xdr:rowOff>
    </xdr:to>
    <xdr:sp macro="" textlink="">
      <xdr:nvSpPr>
        <xdr:cNvPr id="209" name="楕円 208">
          <a:extLst>
            <a:ext uri="{FF2B5EF4-FFF2-40B4-BE49-F238E27FC236}">
              <a16:creationId xmlns:a16="http://schemas.microsoft.com/office/drawing/2014/main" id="{5CDC6A29-48B8-40A2-AB3F-B8011E50F898}"/>
            </a:ext>
          </a:extLst>
        </xdr:cNvPr>
        <xdr:cNvSpPr/>
      </xdr:nvSpPr>
      <xdr:spPr>
        <a:xfrm>
          <a:off x="2857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62864</xdr:rowOff>
    </xdr:from>
    <xdr:to>
      <xdr:col>19</xdr:col>
      <xdr:colOff>177800</xdr:colOff>
      <xdr:row>83</xdr:row>
      <xdr:rowOff>99061</xdr:rowOff>
    </xdr:to>
    <xdr:cxnSp macro="">
      <xdr:nvCxnSpPr>
        <xdr:cNvPr id="210" name="直線コネクタ 209">
          <a:extLst>
            <a:ext uri="{FF2B5EF4-FFF2-40B4-BE49-F238E27FC236}">
              <a16:creationId xmlns:a16="http://schemas.microsoft.com/office/drawing/2014/main" id="{837B2B55-FF50-4474-948F-CBCC77035030}"/>
            </a:ext>
          </a:extLst>
        </xdr:cNvPr>
        <xdr:cNvCxnSpPr/>
      </xdr:nvCxnSpPr>
      <xdr:spPr>
        <a:xfrm>
          <a:off x="2908300" y="14293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11" name="楕円 210">
          <a:extLst>
            <a:ext uri="{FF2B5EF4-FFF2-40B4-BE49-F238E27FC236}">
              <a16:creationId xmlns:a16="http://schemas.microsoft.com/office/drawing/2014/main" id="{B454C8A6-A4F6-4444-8A91-6C5F6E1BA1DE}"/>
            </a:ext>
          </a:extLst>
        </xdr:cNvPr>
        <xdr:cNvSpPr/>
      </xdr:nvSpPr>
      <xdr:spPr>
        <a:xfrm>
          <a:off x="1968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17145</xdr:rowOff>
    </xdr:from>
    <xdr:to>
      <xdr:col>15</xdr:col>
      <xdr:colOff>50800</xdr:colOff>
      <xdr:row>83</xdr:row>
      <xdr:rowOff>62864</xdr:rowOff>
    </xdr:to>
    <xdr:cxnSp macro="">
      <xdr:nvCxnSpPr>
        <xdr:cNvPr id="212" name="直線コネクタ 211">
          <a:extLst>
            <a:ext uri="{FF2B5EF4-FFF2-40B4-BE49-F238E27FC236}">
              <a16:creationId xmlns:a16="http://schemas.microsoft.com/office/drawing/2014/main" id="{69C3FBE3-2108-4BB5-95FC-027E87DBC95B}"/>
            </a:ext>
          </a:extLst>
        </xdr:cNvPr>
        <xdr:cNvCxnSpPr/>
      </xdr:nvCxnSpPr>
      <xdr:spPr>
        <a:xfrm>
          <a:off x="2019300" y="142474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213" name="楕円 212">
          <a:extLst>
            <a:ext uri="{FF2B5EF4-FFF2-40B4-BE49-F238E27FC236}">
              <a16:creationId xmlns:a16="http://schemas.microsoft.com/office/drawing/2014/main" id="{98F5098F-025A-4869-87AF-1C5273120E69}"/>
            </a:ext>
          </a:extLst>
        </xdr:cNvPr>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83</xdr:row>
      <xdr:rowOff>17145</xdr:rowOff>
    </xdr:to>
    <xdr:cxnSp macro="">
      <xdr:nvCxnSpPr>
        <xdr:cNvPr id="214" name="直線コネクタ 213">
          <a:extLst>
            <a:ext uri="{FF2B5EF4-FFF2-40B4-BE49-F238E27FC236}">
              <a16:creationId xmlns:a16="http://schemas.microsoft.com/office/drawing/2014/main" id="{DB9445A5-7154-4EDD-85B1-CF962CB663E9}"/>
            </a:ext>
          </a:extLst>
        </xdr:cNvPr>
        <xdr:cNvCxnSpPr/>
      </xdr:nvCxnSpPr>
      <xdr:spPr>
        <a:xfrm>
          <a:off x="1130300" y="141998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15" name="n_1aveValue【福祉施設】&#10;有形固定資産減価償却率">
          <a:extLst>
            <a:ext uri="{FF2B5EF4-FFF2-40B4-BE49-F238E27FC236}">
              <a16:creationId xmlns:a16="http://schemas.microsoft.com/office/drawing/2014/main" id="{9F14F4A0-B3D6-420F-8312-6C5BEF3350F7}"/>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216" name="n_2aveValue【福祉施設】&#10;有形固定資産減価償却率">
          <a:extLst>
            <a:ext uri="{FF2B5EF4-FFF2-40B4-BE49-F238E27FC236}">
              <a16:creationId xmlns:a16="http://schemas.microsoft.com/office/drawing/2014/main" id="{807F2B97-7B92-4CB0-96B5-5C09BBAB9E87}"/>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17" name="n_3aveValue【福祉施設】&#10;有形固定資産減価償却率">
          <a:extLst>
            <a:ext uri="{FF2B5EF4-FFF2-40B4-BE49-F238E27FC236}">
              <a16:creationId xmlns:a16="http://schemas.microsoft.com/office/drawing/2014/main" id="{DB15B2AA-8AB6-423D-88BF-80EC327D46D0}"/>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218" name="n_4aveValue【福祉施設】&#10;有形固定資産減価償却率">
          <a:extLst>
            <a:ext uri="{FF2B5EF4-FFF2-40B4-BE49-F238E27FC236}">
              <a16:creationId xmlns:a16="http://schemas.microsoft.com/office/drawing/2014/main" id="{89E4CFA4-86AB-46D6-8953-697CE7B59A0B}"/>
            </a:ext>
          </a:extLst>
        </xdr:cNvPr>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140988</xdr:rowOff>
    </xdr:from>
    <xdr:ext cx="405111" cy="259045"/>
    <xdr:sp macro="" textlink="">
      <xdr:nvSpPr>
        <xdr:cNvPr id="219" name="n_1mainValue【福祉施設】&#10;有形固定資産減価償却率">
          <a:extLst>
            <a:ext uri="{FF2B5EF4-FFF2-40B4-BE49-F238E27FC236}">
              <a16:creationId xmlns:a16="http://schemas.microsoft.com/office/drawing/2014/main" id="{9B051642-FFB6-49F3-805B-5AB3792204C1}"/>
            </a:ext>
          </a:extLst>
        </xdr:cNvPr>
        <xdr:cNvSpPr txBox="1"/>
      </xdr:nvSpPr>
      <xdr:spPr>
        <a:xfrm>
          <a:off x="3582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104791</xdr:rowOff>
    </xdr:from>
    <xdr:ext cx="405111" cy="259045"/>
    <xdr:sp macro="" textlink="">
      <xdr:nvSpPr>
        <xdr:cNvPr id="220" name="n_2mainValue【福祉施設】&#10;有形固定資産減価償却率">
          <a:extLst>
            <a:ext uri="{FF2B5EF4-FFF2-40B4-BE49-F238E27FC236}">
              <a16:creationId xmlns:a16="http://schemas.microsoft.com/office/drawing/2014/main" id="{8FD9D5E7-2F95-4150-A478-00271266DFDF}"/>
            </a:ext>
          </a:extLst>
        </xdr:cNvPr>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221" name="n_3mainValue【福祉施設】&#10;有形固定資産減価償却率">
          <a:extLst>
            <a:ext uri="{FF2B5EF4-FFF2-40B4-BE49-F238E27FC236}">
              <a16:creationId xmlns:a16="http://schemas.microsoft.com/office/drawing/2014/main" id="{85157E59-B2D3-4DC1-A5DA-219F62CEC111}"/>
            </a:ext>
          </a:extLst>
        </xdr:cNvPr>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222" name="n_4mainValue【福祉施設】&#10;有形固定資産減価償却率">
          <a:extLst>
            <a:ext uri="{FF2B5EF4-FFF2-40B4-BE49-F238E27FC236}">
              <a16:creationId xmlns:a16="http://schemas.microsoft.com/office/drawing/2014/main" id="{587AB237-F83A-4198-ADDE-F86B5F00C189}"/>
            </a:ext>
          </a:extLst>
        </xdr:cNvPr>
        <xdr:cNvSpPr txBox="1"/>
      </xdr:nvSpPr>
      <xdr:spPr>
        <a:xfrm>
          <a:off x="927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24E54E76-B6D4-4B6F-A1A4-37AB7F2E00B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C177FA49-534F-4A55-8E40-F5EFB2E3DD9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842F997B-1630-4482-B2F3-6CB4C67B08D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C4C67D3D-E6AA-4638-9D88-F698C607CC9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31584257-4569-4A54-B453-AD6A012F8D9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75C6FA40-F1E7-4028-85F3-3A57A3F4E0C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FFA5C022-5B9D-41B2-9FF0-C7CEE0673B4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F18B64F7-F91E-479D-B297-A633E18EF1A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9E485B29-1BFA-4A2D-B115-5D9A4C8A470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E3D78C27-CC82-4E77-BB54-595FC20F3F7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9AC2E4CE-7590-4FE3-AD68-E648D6D4197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F5DB51EA-A296-4358-94DD-329AF806C1B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B8D9291E-9E1F-4047-ABFA-7701B7DA099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55095BA5-7F84-4BD9-9ADF-B30F081E1B2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4A88E63A-12C4-480E-86DE-7E89601FB0CD}"/>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61197420-95E7-41A1-8B40-C6EF8305553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8D67BBD2-AE2E-4BAE-8752-96FEDAD1439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504A5FDE-63D1-4A0E-AB13-FAD1A8ECB4F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109F60CF-08D7-44AF-868D-47A077DDA60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80E4AE1F-3C50-42E1-BC30-70939E4E330D}"/>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A3EE9E92-0127-46E9-9E33-BB7CEA4A46E6}"/>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31F1E27E-88EC-4A89-A001-84BBB263DD39}"/>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4E08999C-0794-4BCC-8C0C-F51DE7A2B207}"/>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6C7E5F67-CBEC-488A-941B-D8E7C6A70A4B}"/>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a:extLst>
            <a:ext uri="{FF2B5EF4-FFF2-40B4-BE49-F238E27FC236}">
              <a16:creationId xmlns:a16="http://schemas.microsoft.com/office/drawing/2014/main" id="{ACB6B52D-15E4-4B0B-9176-23DE0AC5BAF9}"/>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A97B35AF-EF2A-4486-939B-C55B2A30A83A}"/>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4C0D5AE1-8AEB-4D86-8A28-E5249C43CE10}"/>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278CBA58-8EBB-47DC-A736-4F783CBA00A6}"/>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a:extLst>
            <a:ext uri="{FF2B5EF4-FFF2-40B4-BE49-F238E27FC236}">
              <a16:creationId xmlns:a16="http://schemas.microsoft.com/office/drawing/2014/main" id="{B308CA58-8F3D-4C95-84C1-0107B0311E88}"/>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62737</xdr:rowOff>
    </xdr:from>
    <xdr:to>
      <xdr:col>36</xdr:col>
      <xdr:colOff>165100</xdr:colOff>
      <xdr:row>84</xdr:row>
      <xdr:rowOff>164337</xdr:rowOff>
    </xdr:to>
    <xdr:sp macro="" textlink="">
      <xdr:nvSpPr>
        <xdr:cNvPr id="252" name="フローチャート: 判断 251">
          <a:extLst>
            <a:ext uri="{FF2B5EF4-FFF2-40B4-BE49-F238E27FC236}">
              <a16:creationId xmlns:a16="http://schemas.microsoft.com/office/drawing/2014/main" id="{D881C39D-D81F-41E4-86A3-A728278F007B}"/>
            </a:ext>
          </a:extLst>
        </xdr:cNvPr>
        <xdr:cNvSpPr/>
      </xdr:nvSpPr>
      <xdr:spPr>
        <a:xfrm>
          <a:off x="6921500" y="1446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C445BD38-4FEF-4509-ABE5-CB5ECF30BA1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73C2ABDE-4114-4E78-B014-624A1C04BA8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D1FF15A-6522-41C3-A9AF-77A0D7D5F51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514435F-5509-4535-9F36-2848BF6C178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3182CC7-78BC-41DC-8C8F-DD1A503C6A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89027</xdr:rowOff>
    </xdr:from>
    <xdr:to>
      <xdr:col>55</xdr:col>
      <xdr:colOff>50800</xdr:colOff>
      <xdr:row>85</xdr:row>
      <xdr:rowOff>19177</xdr:rowOff>
    </xdr:to>
    <xdr:sp macro="" textlink="">
      <xdr:nvSpPr>
        <xdr:cNvPr id="258" name="楕円 257">
          <a:extLst>
            <a:ext uri="{FF2B5EF4-FFF2-40B4-BE49-F238E27FC236}">
              <a16:creationId xmlns:a16="http://schemas.microsoft.com/office/drawing/2014/main" id="{79436ED8-3DC7-44CD-9D68-9C02FA091FE1}"/>
            </a:ext>
          </a:extLst>
        </xdr:cNvPr>
        <xdr:cNvSpPr/>
      </xdr:nvSpPr>
      <xdr:spPr>
        <a:xfrm>
          <a:off x="10426700" y="1449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3954</xdr:rowOff>
    </xdr:from>
    <xdr:ext cx="469744" cy="259045"/>
    <xdr:sp macro="" textlink="">
      <xdr:nvSpPr>
        <xdr:cNvPr id="259" name="【福祉施設】&#10;一人当たり面積該当値テキスト">
          <a:extLst>
            <a:ext uri="{FF2B5EF4-FFF2-40B4-BE49-F238E27FC236}">
              <a16:creationId xmlns:a16="http://schemas.microsoft.com/office/drawing/2014/main" id="{98F64D39-0D63-4B9F-AA1A-43B3A4218D46}"/>
            </a:ext>
          </a:extLst>
        </xdr:cNvPr>
        <xdr:cNvSpPr txBox="1"/>
      </xdr:nvSpPr>
      <xdr:spPr>
        <a:xfrm>
          <a:off x="10515600" y="1440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91312</xdr:rowOff>
    </xdr:from>
    <xdr:to>
      <xdr:col>50</xdr:col>
      <xdr:colOff>165100</xdr:colOff>
      <xdr:row>85</xdr:row>
      <xdr:rowOff>21462</xdr:rowOff>
    </xdr:to>
    <xdr:sp macro="" textlink="">
      <xdr:nvSpPr>
        <xdr:cNvPr id="260" name="楕円 259">
          <a:extLst>
            <a:ext uri="{FF2B5EF4-FFF2-40B4-BE49-F238E27FC236}">
              <a16:creationId xmlns:a16="http://schemas.microsoft.com/office/drawing/2014/main" id="{1A3D1E24-500F-4674-B9D3-754A189E8E24}"/>
            </a:ext>
          </a:extLst>
        </xdr:cNvPr>
        <xdr:cNvSpPr/>
      </xdr:nvSpPr>
      <xdr:spPr>
        <a:xfrm>
          <a:off x="9588500" y="1449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139827</xdr:rowOff>
    </xdr:from>
    <xdr:to>
      <xdr:col>55</xdr:col>
      <xdr:colOff>0</xdr:colOff>
      <xdr:row>84</xdr:row>
      <xdr:rowOff>142112</xdr:rowOff>
    </xdr:to>
    <xdr:cxnSp macro="">
      <xdr:nvCxnSpPr>
        <xdr:cNvPr id="261" name="直線コネクタ 260">
          <a:extLst>
            <a:ext uri="{FF2B5EF4-FFF2-40B4-BE49-F238E27FC236}">
              <a16:creationId xmlns:a16="http://schemas.microsoft.com/office/drawing/2014/main" id="{8F70D87F-845D-4328-8473-B7B7938121C1}"/>
            </a:ext>
          </a:extLst>
        </xdr:cNvPr>
        <xdr:cNvCxnSpPr/>
      </xdr:nvCxnSpPr>
      <xdr:spPr>
        <a:xfrm flipV="1">
          <a:off x="9639300" y="1454162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95886</xdr:rowOff>
    </xdr:from>
    <xdr:to>
      <xdr:col>46</xdr:col>
      <xdr:colOff>38100</xdr:colOff>
      <xdr:row>85</xdr:row>
      <xdr:rowOff>26036</xdr:rowOff>
    </xdr:to>
    <xdr:sp macro="" textlink="">
      <xdr:nvSpPr>
        <xdr:cNvPr id="262" name="楕円 261">
          <a:extLst>
            <a:ext uri="{FF2B5EF4-FFF2-40B4-BE49-F238E27FC236}">
              <a16:creationId xmlns:a16="http://schemas.microsoft.com/office/drawing/2014/main" id="{0F45D702-118E-4219-9685-2C900A51E22D}"/>
            </a:ext>
          </a:extLst>
        </xdr:cNvPr>
        <xdr:cNvSpPr/>
      </xdr:nvSpPr>
      <xdr:spPr>
        <a:xfrm>
          <a:off x="8699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142112</xdr:rowOff>
    </xdr:from>
    <xdr:to>
      <xdr:col>50</xdr:col>
      <xdr:colOff>114300</xdr:colOff>
      <xdr:row>84</xdr:row>
      <xdr:rowOff>146686</xdr:rowOff>
    </xdr:to>
    <xdr:cxnSp macro="">
      <xdr:nvCxnSpPr>
        <xdr:cNvPr id="263" name="直線コネクタ 262">
          <a:extLst>
            <a:ext uri="{FF2B5EF4-FFF2-40B4-BE49-F238E27FC236}">
              <a16:creationId xmlns:a16="http://schemas.microsoft.com/office/drawing/2014/main" id="{6536C2F2-08C8-43AE-882F-1B2D8523D85F}"/>
            </a:ext>
          </a:extLst>
        </xdr:cNvPr>
        <xdr:cNvCxnSpPr/>
      </xdr:nvCxnSpPr>
      <xdr:spPr>
        <a:xfrm flipV="1">
          <a:off x="8750300" y="14543912"/>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99313</xdr:rowOff>
    </xdr:from>
    <xdr:to>
      <xdr:col>41</xdr:col>
      <xdr:colOff>101600</xdr:colOff>
      <xdr:row>85</xdr:row>
      <xdr:rowOff>29463</xdr:rowOff>
    </xdr:to>
    <xdr:sp macro="" textlink="">
      <xdr:nvSpPr>
        <xdr:cNvPr id="264" name="楕円 263">
          <a:extLst>
            <a:ext uri="{FF2B5EF4-FFF2-40B4-BE49-F238E27FC236}">
              <a16:creationId xmlns:a16="http://schemas.microsoft.com/office/drawing/2014/main" id="{F1AB5774-92D6-4DE4-8B5A-B2BC1974B261}"/>
            </a:ext>
          </a:extLst>
        </xdr:cNvPr>
        <xdr:cNvSpPr/>
      </xdr:nvSpPr>
      <xdr:spPr>
        <a:xfrm>
          <a:off x="7810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146686</xdr:rowOff>
    </xdr:from>
    <xdr:to>
      <xdr:col>45</xdr:col>
      <xdr:colOff>177800</xdr:colOff>
      <xdr:row>84</xdr:row>
      <xdr:rowOff>150113</xdr:rowOff>
    </xdr:to>
    <xdr:cxnSp macro="">
      <xdr:nvCxnSpPr>
        <xdr:cNvPr id="265" name="直線コネクタ 264">
          <a:extLst>
            <a:ext uri="{FF2B5EF4-FFF2-40B4-BE49-F238E27FC236}">
              <a16:creationId xmlns:a16="http://schemas.microsoft.com/office/drawing/2014/main" id="{9979E884-85FA-4C80-923A-C8C1D5ECB7B9}"/>
            </a:ext>
          </a:extLst>
        </xdr:cNvPr>
        <xdr:cNvCxnSpPr/>
      </xdr:nvCxnSpPr>
      <xdr:spPr>
        <a:xfrm flipV="1">
          <a:off x="7861300" y="14548486"/>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102172</xdr:rowOff>
    </xdr:from>
    <xdr:to>
      <xdr:col>36</xdr:col>
      <xdr:colOff>165100</xdr:colOff>
      <xdr:row>85</xdr:row>
      <xdr:rowOff>32322</xdr:rowOff>
    </xdr:to>
    <xdr:sp macro="" textlink="">
      <xdr:nvSpPr>
        <xdr:cNvPr id="266" name="楕円 265">
          <a:extLst>
            <a:ext uri="{FF2B5EF4-FFF2-40B4-BE49-F238E27FC236}">
              <a16:creationId xmlns:a16="http://schemas.microsoft.com/office/drawing/2014/main" id="{BE08A543-7515-479F-84BF-0E874738B163}"/>
            </a:ext>
          </a:extLst>
        </xdr:cNvPr>
        <xdr:cNvSpPr/>
      </xdr:nvSpPr>
      <xdr:spPr>
        <a:xfrm>
          <a:off x="6921500" y="145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150113</xdr:rowOff>
    </xdr:from>
    <xdr:to>
      <xdr:col>41</xdr:col>
      <xdr:colOff>50800</xdr:colOff>
      <xdr:row>84</xdr:row>
      <xdr:rowOff>152972</xdr:rowOff>
    </xdr:to>
    <xdr:cxnSp macro="">
      <xdr:nvCxnSpPr>
        <xdr:cNvPr id="267" name="直線コネクタ 266">
          <a:extLst>
            <a:ext uri="{FF2B5EF4-FFF2-40B4-BE49-F238E27FC236}">
              <a16:creationId xmlns:a16="http://schemas.microsoft.com/office/drawing/2014/main" id="{08B429F5-BBE6-4B50-8F77-8FA07E7B198C}"/>
            </a:ext>
          </a:extLst>
        </xdr:cNvPr>
        <xdr:cNvCxnSpPr/>
      </xdr:nvCxnSpPr>
      <xdr:spPr>
        <a:xfrm flipV="1">
          <a:off x="6972300" y="14551913"/>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a:extLst>
            <a:ext uri="{FF2B5EF4-FFF2-40B4-BE49-F238E27FC236}">
              <a16:creationId xmlns:a16="http://schemas.microsoft.com/office/drawing/2014/main" id="{B69C8F30-D2A0-4025-BBCC-DD858B6073C0}"/>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69" name="n_2aveValue【福祉施設】&#10;一人当たり面積">
          <a:extLst>
            <a:ext uri="{FF2B5EF4-FFF2-40B4-BE49-F238E27FC236}">
              <a16:creationId xmlns:a16="http://schemas.microsoft.com/office/drawing/2014/main" id="{A87DF79C-6A94-4F96-90F8-BA96AD7E9E1F}"/>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70" name="n_3aveValue【福祉施設】&#10;一人当たり面積">
          <a:extLst>
            <a:ext uri="{FF2B5EF4-FFF2-40B4-BE49-F238E27FC236}">
              <a16:creationId xmlns:a16="http://schemas.microsoft.com/office/drawing/2014/main" id="{2A2E0DD7-C03B-4B39-9834-BDE8B2A8F07C}"/>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9414</xdr:rowOff>
    </xdr:from>
    <xdr:ext cx="469744" cy="259045"/>
    <xdr:sp macro="" textlink="">
      <xdr:nvSpPr>
        <xdr:cNvPr id="271" name="n_4aveValue【福祉施設】&#10;一人当たり面積">
          <a:extLst>
            <a:ext uri="{FF2B5EF4-FFF2-40B4-BE49-F238E27FC236}">
              <a16:creationId xmlns:a16="http://schemas.microsoft.com/office/drawing/2014/main" id="{3377E9BA-F0B2-497A-AC23-C8C7C102534B}"/>
            </a:ext>
          </a:extLst>
        </xdr:cNvPr>
        <xdr:cNvSpPr txBox="1"/>
      </xdr:nvSpPr>
      <xdr:spPr>
        <a:xfrm>
          <a:off x="6737427" y="142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12589</xdr:rowOff>
    </xdr:from>
    <xdr:ext cx="469744" cy="259045"/>
    <xdr:sp macro="" textlink="">
      <xdr:nvSpPr>
        <xdr:cNvPr id="272" name="n_1mainValue【福祉施設】&#10;一人当たり面積">
          <a:extLst>
            <a:ext uri="{FF2B5EF4-FFF2-40B4-BE49-F238E27FC236}">
              <a16:creationId xmlns:a16="http://schemas.microsoft.com/office/drawing/2014/main" id="{3A497B92-8B20-4F9E-ABB9-6209C3690697}"/>
            </a:ext>
          </a:extLst>
        </xdr:cNvPr>
        <xdr:cNvSpPr txBox="1"/>
      </xdr:nvSpPr>
      <xdr:spPr>
        <a:xfrm>
          <a:off x="9391727" y="1458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17163</xdr:rowOff>
    </xdr:from>
    <xdr:ext cx="469744" cy="259045"/>
    <xdr:sp macro="" textlink="">
      <xdr:nvSpPr>
        <xdr:cNvPr id="273" name="n_2mainValue【福祉施設】&#10;一人当たり面積">
          <a:extLst>
            <a:ext uri="{FF2B5EF4-FFF2-40B4-BE49-F238E27FC236}">
              <a16:creationId xmlns:a16="http://schemas.microsoft.com/office/drawing/2014/main" id="{B0C89DB3-751F-4C61-A4AE-8179B4743FD1}"/>
            </a:ext>
          </a:extLst>
        </xdr:cNvPr>
        <xdr:cNvSpPr txBox="1"/>
      </xdr:nvSpPr>
      <xdr:spPr>
        <a:xfrm>
          <a:off x="8515427" y="145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20590</xdr:rowOff>
    </xdr:from>
    <xdr:ext cx="469744" cy="259045"/>
    <xdr:sp macro="" textlink="">
      <xdr:nvSpPr>
        <xdr:cNvPr id="274" name="n_3mainValue【福祉施設】&#10;一人当たり面積">
          <a:extLst>
            <a:ext uri="{FF2B5EF4-FFF2-40B4-BE49-F238E27FC236}">
              <a16:creationId xmlns:a16="http://schemas.microsoft.com/office/drawing/2014/main" id="{1DC8C2BA-625F-42C4-ACB8-A77E3240DC99}"/>
            </a:ext>
          </a:extLst>
        </xdr:cNvPr>
        <xdr:cNvSpPr txBox="1"/>
      </xdr:nvSpPr>
      <xdr:spPr>
        <a:xfrm>
          <a:off x="76264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23449</xdr:rowOff>
    </xdr:from>
    <xdr:ext cx="469744" cy="259045"/>
    <xdr:sp macro="" textlink="">
      <xdr:nvSpPr>
        <xdr:cNvPr id="275" name="n_4mainValue【福祉施設】&#10;一人当たり面積">
          <a:extLst>
            <a:ext uri="{FF2B5EF4-FFF2-40B4-BE49-F238E27FC236}">
              <a16:creationId xmlns:a16="http://schemas.microsoft.com/office/drawing/2014/main" id="{3054D808-FD33-4FAA-89C7-32EA5733DD29}"/>
            </a:ext>
          </a:extLst>
        </xdr:cNvPr>
        <xdr:cNvSpPr txBox="1"/>
      </xdr:nvSpPr>
      <xdr:spPr>
        <a:xfrm>
          <a:off x="6737427" y="1459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55E2D6C7-886F-45E0-8D5D-752212AF7A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BAABA4E9-AA5A-4EE3-AFDD-0FBB52AEB9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D9B5D749-7ECB-4CA1-9E06-4AB6A9F338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9D2D7AA0-2F3B-4B1F-B594-FC37C327303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E0FF96CA-C7F7-42FF-A30E-D8825040719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4B451128-82B0-487E-85E1-1C09DE4B0B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88F19290-7AF0-41FD-83D6-DD7F20AAD96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E465DFE8-EEC6-4A1D-B533-B33EF30EF1C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E63A4B53-7B6A-4CA7-9D11-D544721D67F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ED5BF066-25B3-413D-B193-C064573A9EE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4FB43B81-6C82-4BD8-ABA6-82F5BD3CF2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55F1CF92-D8A5-45FF-98EF-CC1BB5658E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D2755065-5C3F-4838-922A-91BF18FCF3D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547B67D7-DB4A-48CB-A082-687F7EABE5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C101684-88CE-4F1B-ACFC-CBD5527470F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655EDB08-9B0B-4A9D-AAAC-34B2B5DC17E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D524735E-71B1-41C9-A325-4B2A91036C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97386115-9175-4DA0-AA25-AE50164BD74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ED56A330-A12A-4731-A34C-F63C6736E0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A0BBE255-40B8-4CE9-8E21-EFA33F32936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7C551048-F56C-4A06-912C-091C9D69549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9AB57444-BEAB-4B25-BC62-A1F1DA3246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BBFD796D-0D5A-4F63-902F-C67B6E59EED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8180AEF5-6993-4B22-A23C-A4F1F843591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463B2EC1-E2B2-4EF1-B473-54F940CF62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B9EF95A8-127D-46E9-BC2D-7E54F717AF1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A43940D8-C203-4D5C-BCB1-9B1A072690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939E07FE-13C2-48C2-8867-8F68C218750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C75C8E2D-BFF6-4586-BD8D-5EB7736F8EF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B16308E8-680A-4AB8-98A9-60C964A6550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707A784F-4FC1-497E-B046-EA7BF1FB8B0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2BD7420A-4842-4F5B-89CA-B9AD90F7335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D8620545-9A6C-4560-9D63-E094DB274F8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EC4EE1C2-13B9-46AB-B798-A85FB716BD3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BC21AC85-2DAC-4E6E-BEBB-A7A0BE61391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182F8489-B4AD-48F0-9A91-2A84F3AF977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7A96B0A9-68B4-4FAD-BE3E-4BE20873E07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FBC659B2-C397-4CBD-BA82-E9C22F7E435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957C4980-FF40-4EE5-9A00-2EBBF9F8478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B7D3B0B3-F6C3-41F6-979A-0C4571E9ED0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BD5B6970-B822-450B-B775-7C3AC2A43268}"/>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D642FA9D-180B-4725-889A-6D60B9C9337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4E46064B-632A-4B52-AC51-8C13607EBD6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289ECF7D-92A8-4F7F-96F2-0DAEBF411C81}"/>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0" name="直線コネクタ 319">
          <a:extLst>
            <a:ext uri="{FF2B5EF4-FFF2-40B4-BE49-F238E27FC236}">
              <a16:creationId xmlns:a16="http://schemas.microsoft.com/office/drawing/2014/main" id="{DC693391-CD98-43E1-A3B8-79F27E542A61}"/>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B0B06409-CBCC-4303-83F5-F5212EB94158}"/>
            </a:ext>
          </a:extLst>
        </xdr:cNvPr>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22" name="フローチャート: 判断 321">
          <a:extLst>
            <a:ext uri="{FF2B5EF4-FFF2-40B4-BE49-F238E27FC236}">
              <a16:creationId xmlns:a16="http://schemas.microsoft.com/office/drawing/2014/main" id="{434112BC-45AA-49E0-8ECE-514C9BE6C156}"/>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23" name="フローチャート: 判断 322">
          <a:extLst>
            <a:ext uri="{FF2B5EF4-FFF2-40B4-BE49-F238E27FC236}">
              <a16:creationId xmlns:a16="http://schemas.microsoft.com/office/drawing/2014/main" id="{CF4509FD-6DFD-4A25-82CA-7253608E321C}"/>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24" name="フローチャート: 判断 323">
          <a:extLst>
            <a:ext uri="{FF2B5EF4-FFF2-40B4-BE49-F238E27FC236}">
              <a16:creationId xmlns:a16="http://schemas.microsoft.com/office/drawing/2014/main" id="{AC76BCB2-65E4-4BFA-9ED1-FC5D19AD5ACA}"/>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325" name="フローチャート: 判断 324">
          <a:extLst>
            <a:ext uri="{FF2B5EF4-FFF2-40B4-BE49-F238E27FC236}">
              <a16:creationId xmlns:a16="http://schemas.microsoft.com/office/drawing/2014/main" id="{439ED4F8-D83D-4744-93DF-A968F8592317}"/>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326" name="フローチャート: 判断 325">
          <a:extLst>
            <a:ext uri="{FF2B5EF4-FFF2-40B4-BE49-F238E27FC236}">
              <a16:creationId xmlns:a16="http://schemas.microsoft.com/office/drawing/2014/main" id="{4E53FD64-F1ED-4559-8556-28E8426C4A28}"/>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E41B3A03-9804-4EB9-885A-14594D57C78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4EA05710-0D77-4F12-BB6C-E9C35CBD7D8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AD3AB1F8-F204-40BD-A94C-225B830C05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DB68C40A-F744-4AFC-A101-958A6C326EC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BF5D3B0C-B58C-48B5-9ED1-5293D16E4A2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116840</xdr:rowOff>
    </xdr:from>
    <xdr:to>
      <xdr:col>85</xdr:col>
      <xdr:colOff>177800</xdr:colOff>
      <xdr:row>34</xdr:row>
      <xdr:rowOff>46990</xdr:rowOff>
    </xdr:to>
    <xdr:sp macro="" textlink="">
      <xdr:nvSpPr>
        <xdr:cNvPr id="332" name="楕円 331">
          <a:extLst>
            <a:ext uri="{FF2B5EF4-FFF2-40B4-BE49-F238E27FC236}">
              <a16:creationId xmlns:a16="http://schemas.microsoft.com/office/drawing/2014/main" id="{A95A3EAF-6C5D-4890-B6D5-DD0BADE92513}"/>
            </a:ext>
          </a:extLst>
        </xdr:cNvPr>
        <xdr:cNvSpPr/>
      </xdr:nvSpPr>
      <xdr:spPr>
        <a:xfrm>
          <a:off x="162687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69867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09F922F4-9235-486A-898C-9DE49D5F6A05}"/>
            </a:ext>
          </a:extLst>
        </xdr:cNvPr>
        <xdr:cNvSpPr txBox="1"/>
      </xdr:nvSpPr>
      <xdr:spPr>
        <a:xfrm>
          <a:off x="16357600" y="572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114935</xdr:rowOff>
    </xdr:from>
    <xdr:to>
      <xdr:col>81</xdr:col>
      <xdr:colOff>101600</xdr:colOff>
      <xdr:row>41</xdr:row>
      <xdr:rowOff>45085</xdr:rowOff>
    </xdr:to>
    <xdr:sp macro="" textlink="">
      <xdr:nvSpPr>
        <xdr:cNvPr id="334" name="楕円 333">
          <a:extLst>
            <a:ext uri="{FF2B5EF4-FFF2-40B4-BE49-F238E27FC236}">
              <a16:creationId xmlns:a16="http://schemas.microsoft.com/office/drawing/2014/main" id="{3CF36301-9EAC-4B52-BF18-72F09432FD5D}"/>
            </a:ext>
          </a:extLst>
        </xdr:cNvPr>
        <xdr:cNvSpPr/>
      </xdr:nvSpPr>
      <xdr:spPr>
        <a:xfrm>
          <a:off x="15430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167640</xdr:rowOff>
    </xdr:from>
    <xdr:to>
      <xdr:col>85</xdr:col>
      <xdr:colOff>127000</xdr:colOff>
      <xdr:row>40</xdr:row>
      <xdr:rowOff>165735</xdr:rowOff>
    </xdr:to>
    <xdr:cxnSp macro="">
      <xdr:nvCxnSpPr>
        <xdr:cNvPr id="335" name="直線コネクタ 334">
          <a:extLst>
            <a:ext uri="{FF2B5EF4-FFF2-40B4-BE49-F238E27FC236}">
              <a16:creationId xmlns:a16="http://schemas.microsoft.com/office/drawing/2014/main" id="{A0D0D406-354E-4F73-8DD7-0D8BD4906498}"/>
            </a:ext>
          </a:extLst>
        </xdr:cNvPr>
        <xdr:cNvCxnSpPr/>
      </xdr:nvCxnSpPr>
      <xdr:spPr>
        <a:xfrm flipV="1">
          <a:off x="15481300" y="5825490"/>
          <a:ext cx="838200" cy="119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95885</xdr:rowOff>
    </xdr:from>
    <xdr:to>
      <xdr:col>76</xdr:col>
      <xdr:colOff>165100</xdr:colOff>
      <xdr:row>41</xdr:row>
      <xdr:rowOff>26035</xdr:rowOff>
    </xdr:to>
    <xdr:sp macro="" textlink="">
      <xdr:nvSpPr>
        <xdr:cNvPr id="336" name="楕円 335">
          <a:extLst>
            <a:ext uri="{FF2B5EF4-FFF2-40B4-BE49-F238E27FC236}">
              <a16:creationId xmlns:a16="http://schemas.microsoft.com/office/drawing/2014/main" id="{A6A027BB-22A2-4C06-A221-5114956B7029}"/>
            </a:ext>
          </a:extLst>
        </xdr:cNvPr>
        <xdr:cNvSpPr/>
      </xdr:nvSpPr>
      <xdr:spPr>
        <a:xfrm>
          <a:off x="14541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146685</xdr:rowOff>
    </xdr:from>
    <xdr:to>
      <xdr:col>81</xdr:col>
      <xdr:colOff>50800</xdr:colOff>
      <xdr:row>40</xdr:row>
      <xdr:rowOff>165735</xdr:rowOff>
    </xdr:to>
    <xdr:cxnSp macro="">
      <xdr:nvCxnSpPr>
        <xdr:cNvPr id="337" name="直線コネクタ 336">
          <a:extLst>
            <a:ext uri="{FF2B5EF4-FFF2-40B4-BE49-F238E27FC236}">
              <a16:creationId xmlns:a16="http://schemas.microsoft.com/office/drawing/2014/main" id="{7B04E434-72B6-4409-B2E6-BB209B5A159B}"/>
            </a:ext>
          </a:extLst>
        </xdr:cNvPr>
        <xdr:cNvCxnSpPr/>
      </xdr:nvCxnSpPr>
      <xdr:spPr>
        <a:xfrm>
          <a:off x="14592300" y="70046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76835</xdr:rowOff>
    </xdr:from>
    <xdr:to>
      <xdr:col>72</xdr:col>
      <xdr:colOff>38100</xdr:colOff>
      <xdr:row>41</xdr:row>
      <xdr:rowOff>6985</xdr:rowOff>
    </xdr:to>
    <xdr:sp macro="" textlink="">
      <xdr:nvSpPr>
        <xdr:cNvPr id="338" name="楕円 337">
          <a:extLst>
            <a:ext uri="{FF2B5EF4-FFF2-40B4-BE49-F238E27FC236}">
              <a16:creationId xmlns:a16="http://schemas.microsoft.com/office/drawing/2014/main" id="{7547797E-7574-4A8A-8D5C-C17D9A453472}"/>
            </a:ext>
          </a:extLst>
        </xdr:cNvPr>
        <xdr:cNvSpPr/>
      </xdr:nvSpPr>
      <xdr:spPr>
        <a:xfrm>
          <a:off x="13652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127635</xdr:rowOff>
    </xdr:from>
    <xdr:to>
      <xdr:col>76</xdr:col>
      <xdr:colOff>114300</xdr:colOff>
      <xdr:row>40</xdr:row>
      <xdr:rowOff>146685</xdr:rowOff>
    </xdr:to>
    <xdr:cxnSp macro="">
      <xdr:nvCxnSpPr>
        <xdr:cNvPr id="339" name="直線コネクタ 338">
          <a:extLst>
            <a:ext uri="{FF2B5EF4-FFF2-40B4-BE49-F238E27FC236}">
              <a16:creationId xmlns:a16="http://schemas.microsoft.com/office/drawing/2014/main" id="{F74A4783-579F-4EF7-A616-2149224A8363}"/>
            </a:ext>
          </a:extLst>
        </xdr:cNvPr>
        <xdr:cNvCxnSpPr/>
      </xdr:nvCxnSpPr>
      <xdr:spPr>
        <a:xfrm>
          <a:off x="13703300" y="69856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55880</xdr:rowOff>
    </xdr:from>
    <xdr:to>
      <xdr:col>67</xdr:col>
      <xdr:colOff>101600</xdr:colOff>
      <xdr:row>40</xdr:row>
      <xdr:rowOff>157480</xdr:rowOff>
    </xdr:to>
    <xdr:sp macro="" textlink="">
      <xdr:nvSpPr>
        <xdr:cNvPr id="340" name="楕円 339">
          <a:extLst>
            <a:ext uri="{FF2B5EF4-FFF2-40B4-BE49-F238E27FC236}">
              <a16:creationId xmlns:a16="http://schemas.microsoft.com/office/drawing/2014/main" id="{ED513CDA-ACCC-4521-B13E-E6310AD31A21}"/>
            </a:ext>
          </a:extLst>
        </xdr:cNvPr>
        <xdr:cNvSpPr/>
      </xdr:nvSpPr>
      <xdr:spPr>
        <a:xfrm>
          <a:off x="12763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106680</xdr:rowOff>
    </xdr:from>
    <xdr:to>
      <xdr:col>71</xdr:col>
      <xdr:colOff>177800</xdr:colOff>
      <xdr:row>40</xdr:row>
      <xdr:rowOff>127635</xdr:rowOff>
    </xdr:to>
    <xdr:cxnSp macro="">
      <xdr:nvCxnSpPr>
        <xdr:cNvPr id="341" name="直線コネクタ 340">
          <a:extLst>
            <a:ext uri="{FF2B5EF4-FFF2-40B4-BE49-F238E27FC236}">
              <a16:creationId xmlns:a16="http://schemas.microsoft.com/office/drawing/2014/main" id="{934BC466-467F-4930-9473-AC0B12CBC00F}"/>
            </a:ext>
          </a:extLst>
        </xdr:cNvPr>
        <xdr:cNvCxnSpPr/>
      </xdr:nvCxnSpPr>
      <xdr:spPr>
        <a:xfrm>
          <a:off x="12814300" y="69646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4D1E18E7-1ECB-42C4-86F3-5D91D5999AC9}"/>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08EE1A95-65B8-4239-8398-335276F448EE}"/>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3F38F67F-0C34-4B4E-9B5B-F004788912D8}"/>
            </a:ext>
          </a:extLst>
        </xdr:cNvPr>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56560A65-7616-4525-8899-992317000849}"/>
            </a:ext>
          </a:extLst>
        </xdr:cNvPr>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36212</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CE9E4AB2-DF25-4587-A107-F85DF2C5C78B}"/>
            </a:ext>
          </a:extLst>
        </xdr:cNvPr>
        <xdr:cNvSpPr txBox="1"/>
      </xdr:nvSpPr>
      <xdr:spPr>
        <a:xfrm>
          <a:off x="152660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17162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6D87F99C-64DA-4ABA-9652-8265E8F13D41}"/>
            </a:ext>
          </a:extLst>
        </xdr:cNvPr>
        <xdr:cNvSpPr txBox="1"/>
      </xdr:nvSpPr>
      <xdr:spPr>
        <a:xfrm>
          <a:off x="14389744"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169562</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907856C4-C638-4D73-8291-835A402FE967}"/>
            </a:ext>
          </a:extLst>
        </xdr:cNvPr>
        <xdr:cNvSpPr txBox="1"/>
      </xdr:nvSpPr>
      <xdr:spPr>
        <a:xfrm>
          <a:off x="1350074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148607</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D3549FFE-4046-4213-A4C1-66C701896139}"/>
            </a:ext>
          </a:extLst>
        </xdr:cNvPr>
        <xdr:cNvSpPr txBox="1"/>
      </xdr:nvSpPr>
      <xdr:spPr>
        <a:xfrm>
          <a:off x="12611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ADD6D5A4-1A00-46F1-9C91-808B7C944D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6AF362BF-6FF6-4DD9-93C0-260CBB00BA4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0D5F4F7D-7158-4F5C-B23D-A5018A8A61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FAC4C864-976A-4B39-9037-A0CC53077B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09982CBD-065D-4FA2-81A1-EC10D03513F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CC005C58-8547-45C2-9757-B5BD5383392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4CEBAC17-7069-40FE-9E12-F3492D08C12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F25593C4-CCB8-4614-BBAA-DCDB957E3CD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E6E85148-6748-4EA5-8B70-9766C1D1BCB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A77D925C-E761-4506-9A76-3A83B67BE16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56A7A18C-D2E6-4150-B620-406592DEFDB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C5E381D7-3329-43FF-BCDD-E7B655C5798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82CA869F-0393-46B7-9C66-BCFA30675B0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41C8FDE3-220E-4A72-B4D5-06606323125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D8650291-1636-47E4-B331-53FCA482686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C1946490-2DE1-4034-BCB1-896841E5F62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DB4815C3-0E42-43C4-8737-59B3E8E7D88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17CF074F-B5A1-4440-B4CC-F79711868F94}"/>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3D91184A-1395-4D4F-BB1C-0F8563BD793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0EBA53CC-8D1C-44E8-948C-4AEF37426BA7}"/>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7399D517-90E2-486F-AAFD-6A12C7C4E2D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BBAD61ED-8C24-488F-8DB9-7A126D88733A}"/>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128986E2-39C6-4826-B928-67C0CBECCA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13E3520A-F4C7-44F4-A0E9-719031307B1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79DC5F3D-26DD-432A-8FD9-B09FB19ADB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375" name="直線コネクタ 374">
          <a:extLst>
            <a:ext uri="{FF2B5EF4-FFF2-40B4-BE49-F238E27FC236}">
              <a16:creationId xmlns:a16="http://schemas.microsoft.com/office/drawing/2014/main" id="{B5946AB5-00F5-4956-BCBC-B1DA5611A478}"/>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5D72B479-1A64-40A2-B9BA-2F6B733B02E5}"/>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377" name="直線コネクタ 376">
          <a:extLst>
            <a:ext uri="{FF2B5EF4-FFF2-40B4-BE49-F238E27FC236}">
              <a16:creationId xmlns:a16="http://schemas.microsoft.com/office/drawing/2014/main" id="{F77DAA0C-3FF0-4A65-B5F2-658D2500DF9B}"/>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960DC191-15D2-4938-82CF-E2E3F9F9C0F1}"/>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379" name="直線コネクタ 378">
          <a:extLst>
            <a:ext uri="{FF2B5EF4-FFF2-40B4-BE49-F238E27FC236}">
              <a16:creationId xmlns:a16="http://schemas.microsoft.com/office/drawing/2014/main" id="{7B9BD4C2-C509-4192-A7C1-8D9468B03E22}"/>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90D182E6-C265-4D9C-8607-758FF9B349C8}"/>
            </a:ext>
          </a:extLst>
        </xdr:cNvPr>
        <xdr:cNvSpPr txBox="1"/>
      </xdr:nvSpPr>
      <xdr:spPr>
        <a:xfrm>
          <a:off x="22199600" y="6654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381" name="フローチャート: 判断 380">
          <a:extLst>
            <a:ext uri="{FF2B5EF4-FFF2-40B4-BE49-F238E27FC236}">
              <a16:creationId xmlns:a16="http://schemas.microsoft.com/office/drawing/2014/main" id="{94D968DE-8D0F-43FE-A104-8BF1C2D25468}"/>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382" name="フローチャート: 判断 381">
          <a:extLst>
            <a:ext uri="{FF2B5EF4-FFF2-40B4-BE49-F238E27FC236}">
              <a16:creationId xmlns:a16="http://schemas.microsoft.com/office/drawing/2014/main" id="{4CCAEBEF-35A0-4068-98AB-FF84C22C4F4A}"/>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383" name="フローチャート: 判断 382">
          <a:extLst>
            <a:ext uri="{FF2B5EF4-FFF2-40B4-BE49-F238E27FC236}">
              <a16:creationId xmlns:a16="http://schemas.microsoft.com/office/drawing/2014/main" id="{24C267C6-AA30-45E4-8675-57372020CC0A}"/>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384" name="フローチャート: 判断 383">
          <a:extLst>
            <a:ext uri="{FF2B5EF4-FFF2-40B4-BE49-F238E27FC236}">
              <a16:creationId xmlns:a16="http://schemas.microsoft.com/office/drawing/2014/main" id="{3A298099-2840-4233-8E48-76849F7F8F9B}"/>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158791</xdr:rowOff>
    </xdr:from>
    <xdr:to>
      <xdr:col>98</xdr:col>
      <xdr:colOff>38100</xdr:colOff>
      <xdr:row>40</xdr:row>
      <xdr:rowOff>88941</xdr:rowOff>
    </xdr:to>
    <xdr:sp macro="" textlink="">
      <xdr:nvSpPr>
        <xdr:cNvPr id="385" name="フローチャート: 判断 384">
          <a:extLst>
            <a:ext uri="{FF2B5EF4-FFF2-40B4-BE49-F238E27FC236}">
              <a16:creationId xmlns:a16="http://schemas.microsoft.com/office/drawing/2014/main" id="{4D4DD431-61FB-4E45-B0B6-F7DB9204413A}"/>
            </a:ext>
          </a:extLst>
        </xdr:cNvPr>
        <xdr:cNvSpPr/>
      </xdr:nvSpPr>
      <xdr:spPr>
        <a:xfrm>
          <a:off x="18605500" y="684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B9F83396-B2C9-4C88-9818-48D930144DB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3783427D-6828-486F-B80B-5C51CCDE564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36E2FD4-450A-4BA1-9448-F979CC3BF7B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7DAF8332-9EAF-4FFA-A3F2-AFA952C4D4D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437394BB-A3F1-4115-A971-D20622951A3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24290</xdr:rowOff>
    </xdr:from>
    <xdr:to>
      <xdr:col>116</xdr:col>
      <xdr:colOff>114300</xdr:colOff>
      <xdr:row>36</xdr:row>
      <xdr:rowOff>125890</xdr:rowOff>
    </xdr:to>
    <xdr:sp macro="" textlink="">
      <xdr:nvSpPr>
        <xdr:cNvPr id="391" name="楕円 390">
          <a:extLst>
            <a:ext uri="{FF2B5EF4-FFF2-40B4-BE49-F238E27FC236}">
              <a16:creationId xmlns:a16="http://schemas.microsoft.com/office/drawing/2014/main" id="{E613F752-771C-4285-88CC-8FE1D2E2720C}"/>
            </a:ext>
          </a:extLst>
        </xdr:cNvPr>
        <xdr:cNvSpPr/>
      </xdr:nvSpPr>
      <xdr:spPr>
        <a:xfrm>
          <a:off x="22110700" y="61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47167</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32D9D7BE-0455-4041-AFD5-A2725FB95A7F}"/>
            </a:ext>
          </a:extLst>
        </xdr:cNvPr>
        <xdr:cNvSpPr txBox="1"/>
      </xdr:nvSpPr>
      <xdr:spPr>
        <a:xfrm>
          <a:off x="22199600" y="604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92837</xdr:rowOff>
    </xdr:from>
    <xdr:to>
      <xdr:col>112</xdr:col>
      <xdr:colOff>38100</xdr:colOff>
      <xdr:row>41</xdr:row>
      <xdr:rowOff>22987</xdr:rowOff>
    </xdr:to>
    <xdr:sp macro="" textlink="">
      <xdr:nvSpPr>
        <xdr:cNvPr id="393" name="楕円 392">
          <a:extLst>
            <a:ext uri="{FF2B5EF4-FFF2-40B4-BE49-F238E27FC236}">
              <a16:creationId xmlns:a16="http://schemas.microsoft.com/office/drawing/2014/main" id="{929AFBE6-D99C-48F7-AAC4-3470BF82F1E8}"/>
            </a:ext>
          </a:extLst>
        </xdr:cNvPr>
        <xdr:cNvSpPr/>
      </xdr:nvSpPr>
      <xdr:spPr>
        <a:xfrm>
          <a:off x="21272500" y="695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75090</xdr:rowOff>
    </xdr:from>
    <xdr:to>
      <xdr:col>116</xdr:col>
      <xdr:colOff>63500</xdr:colOff>
      <xdr:row>40</xdr:row>
      <xdr:rowOff>143637</xdr:rowOff>
    </xdr:to>
    <xdr:cxnSp macro="">
      <xdr:nvCxnSpPr>
        <xdr:cNvPr id="394" name="直線コネクタ 393">
          <a:extLst>
            <a:ext uri="{FF2B5EF4-FFF2-40B4-BE49-F238E27FC236}">
              <a16:creationId xmlns:a16="http://schemas.microsoft.com/office/drawing/2014/main" id="{44BCC69B-0A63-44F3-952A-06A1B4E3736F}"/>
            </a:ext>
          </a:extLst>
        </xdr:cNvPr>
        <xdr:cNvCxnSpPr/>
      </xdr:nvCxnSpPr>
      <xdr:spPr>
        <a:xfrm flipV="1">
          <a:off x="21323300" y="6247290"/>
          <a:ext cx="838200" cy="75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106158</xdr:rowOff>
    </xdr:from>
    <xdr:to>
      <xdr:col>107</xdr:col>
      <xdr:colOff>101600</xdr:colOff>
      <xdr:row>41</xdr:row>
      <xdr:rowOff>36308</xdr:rowOff>
    </xdr:to>
    <xdr:sp macro="" textlink="">
      <xdr:nvSpPr>
        <xdr:cNvPr id="395" name="楕円 394">
          <a:extLst>
            <a:ext uri="{FF2B5EF4-FFF2-40B4-BE49-F238E27FC236}">
              <a16:creationId xmlns:a16="http://schemas.microsoft.com/office/drawing/2014/main" id="{687B0453-C191-4DB6-997F-6CA635333083}"/>
            </a:ext>
          </a:extLst>
        </xdr:cNvPr>
        <xdr:cNvSpPr/>
      </xdr:nvSpPr>
      <xdr:spPr>
        <a:xfrm>
          <a:off x="20383500" y="69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143637</xdr:rowOff>
    </xdr:from>
    <xdr:to>
      <xdr:col>111</xdr:col>
      <xdr:colOff>177800</xdr:colOff>
      <xdr:row>40</xdr:row>
      <xdr:rowOff>156958</xdr:rowOff>
    </xdr:to>
    <xdr:cxnSp macro="">
      <xdr:nvCxnSpPr>
        <xdr:cNvPr id="396" name="直線コネクタ 395">
          <a:extLst>
            <a:ext uri="{FF2B5EF4-FFF2-40B4-BE49-F238E27FC236}">
              <a16:creationId xmlns:a16="http://schemas.microsoft.com/office/drawing/2014/main" id="{6FF4DF5E-6D8E-4163-B23D-D3D9F267A966}"/>
            </a:ext>
          </a:extLst>
        </xdr:cNvPr>
        <xdr:cNvCxnSpPr/>
      </xdr:nvCxnSpPr>
      <xdr:spPr>
        <a:xfrm flipV="1">
          <a:off x="20434300" y="7001637"/>
          <a:ext cx="889000" cy="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109218</xdr:rowOff>
    </xdr:from>
    <xdr:to>
      <xdr:col>102</xdr:col>
      <xdr:colOff>165100</xdr:colOff>
      <xdr:row>41</xdr:row>
      <xdr:rowOff>39368</xdr:rowOff>
    </xdr:to>
    <xdr:sp macro="" textlink="">
      <xdr:nvSpPr>
        <xdr:cNvPr id="397" name="楕円 396">
          <a:extLst>
            <a:ext uri="{FF2B5EF4-FFF2-40B4-BE49-F238E27FC236}">
              <a16:creationId xmlns:a16="http://schemas.microsoft.com/office/drawing/2014/main" id="{AEC8D3ED-FC08-4E39-BFD7-A188F8732B0D}"/>
            </a:ext>
          </a:extLst>
        </xdr:cNvPr>
        <xdr:cNvSpPr/>
      </xdr:nvSpPr>
      <xdr:spPr>
        <a:xfrm>
          <a:off x="19494500" y="696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156958</xdr:rowOff>
    </xdr:from>
    <xdr:to>
      <xdr:col>107</xdr:col>
      <xdr:colOff>50800</xdr:colOff>
      <xdr:row>40</xdr:row>
      <xdr:rowOff>160018</xdr:rowOff>
    </xdr:to>
    <xdr:cxnSp macro="">
      <xdr:nvCxnSpPr>
        <xdr:cNvPr id="398" name="直線コネクタ 397">
          <a:extLst>
            <a:ext uri="{FF2B5EF4-FFF2-40B4-BE49-F238E27FC236}">
              <a16:creationId xmlns:a16="http://schemas.microsoft.com/office/drawing/2014/main" id="{92D665DF-31FF-4DB8-B485-D0D2130024FA}"/>
            </a:ext>
          </a:extLst>
        </xdr:cNvPr>
        <xdr:cNvCxnSpPr/>
      </xdr:nvCxnSpPr>
      <xdr:spPr>
        <a:xfrm flipV="1">
          <a:off x="19545300" y="7014958"/>
          <a:ext cx="8890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113306</xdr:rowOff>
    </xdr:from>
    <xdr:to>
      <xdr:col>98</xdr:col>
      <xdr:colOff>38100</xdr:colOff>
      <xdr:row>41</xdr:row>
      <xdr:rowOff>43456</xdr:rowOff>
    </xdr:to>
    <xdr:sp macro="" textlink="">
      <xdr:nvSpPr>
        <xdr:cNvPr id="399" name="楕円 398">
          <a:extLst>
            <a:ext uri="{FF2B5EF4-FFF2-40B4-BE49-F238E27FC236}">
              <a16:creationId xmlns:a16="http://schemas.microsoft.com/office/drawing/2014/main" id="{F61F5335-4C72-433F-B059-8266EAF7A7A0}"/>
            </a:ext>
          </a:extLst>
        </xdr:cNvPr>
        <xdr:cNvSpPr/>
      </xdr:nvSpPr>
      <xdr:spPr>
        <a:xfrm>
          <a:off x="18605500" y="69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160018</xdr:rowOff>
    </xdr:from>
    <xdr:to>
      <xdr:col>102</xdr:col>
      <xdr:colOff>114300</xdr:colOff>
      <xdr:row>40</xdr:row>
      <xdr:rowOff>164106</xdr:rowOff>
    </xdr:to>
    <xdr:cxnSp macro="">
      <xdr:nvCxnSpPr>
        <xdr:cNvPr id="400" name="直線コネクタ 399">
          <a:extLst>
            <a:ext uri="{FF2B5EF4-FFF2-40B4-BE49-F238E27FC236}">
              <a16:creationId xmlns:a16="http://schemas.microsoft.com/office/drawing/2014/main" id="{FB3EE146-FA5B-43D0-BB7C-7E4DD22E1285}"/>
            </a:ext>
          </a:extLst>
        </xdr:cNvPr>
        <xdr:cNvCxnSpPr/>
      </xdr:nvCxnSpPr>
      <xdr:spPr>
        <a:xfrm flipV="1">
          <a:off x="18656300" y="7018018"/>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47300B52-6C07-4F21-B623-8C3F68C71A69}"/>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2AEB44DB-AB80-4094-90EA-B67648B31230}"/>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6BBF5A17-03BB-4511-B723-75826F2C82C9}"/>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105468</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70CBC80C-107B-4024-A98D-8E5291B3DDFD}"/>
            </a:ext>
          </a:extLst>
        </xdr:cNvPr>
        <xdr:cNvSpPr txBox="1"/>
      </xdr:nvSpPr>
      <xdr:spPr>
        <a:xfrm>
          <a:off x="18356795" y="662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14114</xdr:rowOff>
    </xdr:from>
    <xdr:ext cx="534377" cy="259045"/>
    <xdr:sp macro="" textlink="">
      <xdr:nvSpPr>
        <xdr:cNvPr id="405" name="n_1mainValue【一般廃棄物処理施設】&#10;一人当たり有形固定資産（償却資産）額">
          <a:extLst>
            <a:ext uri="{FF2B5EF4-FFF2-40B4-BE49-F238E27FC236}">
              <a16:creationId xmlns:a16="http://schemas.microsoft.com/office/drawing/2014/main" id="{A7C9722A-02B4-45ED-9CC7-6C05C0069E05}"/>
            </a:ext>
          </a:extLst>
        </xdr:cNvPr>
        <xdr:cNvSpPr txBox="1"/>
      </xdr:nvSpPr>
      <xdr:spPr>
        <a:xfrm>
          <a:off x="21043411" y="704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27435</xdr:rowOff>
    </xdr:from>
    <xdr:ext cx="534377" cy="259045"/>
    <xdr:sp macro="" textlink="">
      <xdr:nvSpPr>
        <xdr:cNvPr id="406" name="n_2mainValue【一般廃棄物処理施設】&#10;一人当たり有形固定資産（償却資産）額">
          <a:extLst>
            <a:ext uri="{FF2B5EF4-FFF2-40B4-BE49-F238E27FC236}">
              <a16:creationId xmlns:a16="http://schemas.microsoft.com/office/drawing/2014/main" id="{D5102EDE-D27F-4DFC-A55A-31DC96BF421E}"/>
            </a:ext>
          </a:extLst>
        </xdr:cNvPr>
        <xdr:cNvSpPr txBox="1"/>
      </xdr:nvSpPr>
      <xdr:spPr>
        <a:xfrm>
          <a:off x="20167111" y="705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30495</xdr:rowOff>
    </xdr:from>
    <xdr:ext cx="534377" cy="259045"/>
    <xdr:sp macro="" textlink="">
      <xdr:nvSpPr>
        <xdr:cNvPr id="407" name="n_3mainValue【一般廃棄物処理施設】&#10;一人当たり有形固定資産（償却資産）額">
          <a:extLst>
            <a:ext uri="{FF2B5EF4-FFF2-40B4-BE49-F238E27FC236}">
              <a16:creationId xmlns:a16="http://schemas.microsoft.com/office/drawing/2014/main" id="{30C40B29-CD3D-4592-B824-DB82CD5D423D}"/>
            </a:ext>
          </a:extLst>
        </xdr:cNvPr>
        <xdr:cNvSpPr txBox="1"/>
      </xdr:nvSpPr>
      <xdr:spPr>
        <a:xfrm>
          <a:off x="19278111" y="705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34583</xdr:rowOff>
    </xdr:from>
    <xdr:ext cx="534377" cy="259045"/>
    <xdr:sp macro="" textlink="">
      <xdr:nvSpPr>
        <xdr:cNvPr id="408" name="n_4mainValue【一般廃棄物処理施設】&#10;一人当たり有形固定資産（償却資産）額">
          <a:extLst>
            <a:ext uri="{FF2B5EF4-FFF2-40B4-BE49-F238E27FC236}">
              <a16:creationId xmlns:a16="http://schemas.microsoft.com/office/drawing/2014/main" id="{0264E9A9-B428-45A6-9EA5-902D588EC689}"/>
            </a:ext>
          </a:extLst>
        </xdr:cNvPr>
        <xdr:cNvSpPr txBox="1"/>
      </xdr:nvSpPr>
      <xdr:spPr>
        <a:xfrm>
          <a:off x="18389111" y="706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D8201C9B-EA46-41F7-AB27-8D1B2217F12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6A24F60E-2E5B-4591-BE5A-8146918BBED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B1BA8F9C-1817-46E1-806B-F1D20A7CF6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372DAC51-9834-4E2C-A199-0B372D7369C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34A25666-E1AA-49B5-9A69-55750A6AA6A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61159CF2-81DA-4819-929D-FE0D91A90E4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09450A15-12AC-410E-AF91-1006523F672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5B2C5FCB-0E13-4170-AA92-ABC4396AAA5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F03FEF10-E9E2-48AF-ABD0-9C7B1322E8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752C613F-9416-4E1E-9A1C-81CF23AD734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5B5911B0-C7E1-4794-ADBD-6B4BD122B8E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B0583790-6E62-432E-913A-1D21B9FB623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8ACB5595-7868-4B87-B46D-9F041D228AC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E71AD6B8-C109-4C94-AE2B-CD16903731C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A72FDD5E-E33F-4C8F-ACA3-4E20FF8AC23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1AB9132C-28C7-4E1D-A6C2-A266F862191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2C88F3CF-B1EA-43D2-8782-6ECBC72C24C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7F3348DB-FE43-44E6-BA49-442B231CA3D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DC2BB6A9-07D2-4090-8737-BA0E7F79B5F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D74E2C62-3FCC-45BC-8A72-DB98A4F5EFD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187621AA-DADF-40BD-9334-501F1E7F1EC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FC053E08-7821-464C-8894-14FE1C1B35A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4E58E78D-81A6-4F26-A875-FAB6475E32B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B68B566A-202F-46AC-B85E-4F4DFCFFDC0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0D606A74-6E42-4231-92FE-C15FEB0CBF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34" name="直線コネクタ 433">
          <a:extLst>
            <a:ext uri="{FF2B5EF4-FFF2-40B4-BE49-F238E27FC236}">
              <a16:creationId xmlns:a16="http://schemas.microsoft.com/office/drawing/2014/main" id="{A9EA4C09-DF3B-4174-9C9D-A293649ACD13}"/>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125CDCF0-B96A-4BD5-909D-B5D84FD04F30}"/>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36" name="直線コネクタ 435">
          <a:extLst>
            <a:ext uri="{FF2B5EF4-FFF2-40B4-BE49-F238E27FC236}">
              <a16:creationId xmlns:a16="http://schemas.microsoft.com/office/drawing/2014/main" id="{8994D867-CE1E-4F30-9387-CB87604D54B9}"/>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5F410A97-0A0D-4CCA-8697-254E229987E1}"/>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38" name="直線コネクタ 437">
          <a:extLst>
            <a:ext uri="{FF2B5EF4-FFF2-40B4-BE49-F238E27FC236}">
              <a16:creationId xmlns:a16="http://schemas.microsoft.com/office/drawing/2014/main" id="{2191965B-72A7-4A7E-ACE5-757C887178D2}"/>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50E17217-B780-4EDF-996A-C1AFCE71D445}"/>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40" name="フローチャート: 判断 439">
          <a:extLst>
            <a:ext uri="{FF2B5EF4-FFF2-40B4-BE49-F238E27FC236}">
              <a16:creationId xmlns:a16="http://schemas.microsoft.com/office/drawing/2014/main" id="{F5DDCE9F-D87F-49BE-9051-32F0B54A4B3A}"/>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41" name="フローチャート: 判断 440">
          <a:extLst>
            <a:ext uri="{FF2B5EF4-FFF2-40B4-BE49-F238E27FC236}">
              <a16:creationId xmlns:a16="http://schemas.microsoft.com/office/drawing/2014/main" id="{CBA4D408-1DA5-4118-8A78-BD77BE1710D1}"/>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42" name="フローチャート: 判断 441">
          <a:extLst>
            <a:ext uri="{FF2B5EF4-FFF2-40B4-BE49-F238E27FC236}">
              <a16:creationId xmlns:a16="http://schemas.microsoft.com/office/drawing/2014/main" id="{BD0700AE-E5DC-4CF3-91D5-77CA695DFF56}"/>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443" name="フローチャート: 判断 442">
          <a:extLst>
            <a:ext uri="{FF2B5EF4-FFF2-40B4-BE49-F238E27FC236}">
              <a16:creationId xmlns:a16="http://schemas.microsoft.com/office/drawing/2014/main" id="{911A3DE5-5C10-4784-90AB-DC79B3D0FC2D}"/>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4" name="フローチャート: 判断 443">
          <a:extLst>
            <a:ext uri="{FF2B5EF4-FFF2-40B4-BE49-F238E27FC236}">
              <a16:creationId xmlns:a16="http://schemas.microsoft.com/office/drawing/2014/main" id="{1D6EC273-51D8-4F89-9E6A-3A003E09FE6F}"/>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C1CEA8E-8246-4C1D-B72D-110CDA6DF73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DEFB0A1-2C16-4A49-9EE9-C67EA2D0517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34800121-1DC3-4823-995C-8EC6DD8555E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4FB81CB-E1F5-49EC-9269-75ED4206A3C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A15DF8C-62E3-4674-9A4B-BA2BE111004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125549</xdr:rowOff>
    </xdr:from>
    <xdr:to>
      <xdr:col>85</xdr:col>
      <xdr:colOff>177800</xdr:colOff>
      <xdr:row>61</xdr:row>
      <xdr:rowOff>55699</xdr:rowOff>
    </xdr:to>
    <xdr:sp macro="" textlink="">
      <xdr:nvSpPr>
        <xdr:cNvPr id="450" name="楕円 449">
          <a:extLst>
            <a:ext uri="{FF2B5EF4-FFF2-40B4-BE49-F238E27FC236}">
              <a16:creationId xmlns:a16="http://schemas.microsoft.com/office/drawing/2014/main" id="{B025FB95-413E-4482-9341-D293B8D09ACA}"/>
            </a:ext>
          </a:extLst>
        </xdr:cNvPr>
        <xdr:cNvSpPr/>
      </xdr:nvSpPr>
      <xdr:spPr>
        <a:xfrm>
          <a:off x="16268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103976</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5B74222B-666D-425E-B1C2-647C1DC6A6FA}"/>
            </a:ext>
          </a:extLst>
        </xdr:cNvPr>
        <xdr:cNvSpPr txBox="1"/>
      </xdr:nvSpPr>
      <xdr:spPr>
        <a:xfrm>
          <a:off x="16357600"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452" name="楕円 451">
          <a:extLst>
            <a:ext uri="{FF2B5EF4-FFF2-40B4-BE49-F238E27FC236}">
              <a16:creationId xmlns:a16="http://schemas.microsoft.com/office/drawing/2014/main" id="{CA93F683-FAEC-46C9-9A3A-A415A05C19AA}"/>
            </a:ext>
          </a:extLst>
        </xdr:cNvPr>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4899</xdr:rowOff>
    </xdr:to>
    <xdr:cxnSp macro="">
      <xdr:nvCxnSpPr>
        <xdr:cNvPr id="453" name="直線コネクタ 452">
          <a:extLst>
            <a:ext uri="{FF2B5EF4-FFF2-40B4-BE49-F238E27FC236}">
              <a16:creationId xmlns:a16="http://schemas.microsoft.com/office/drawing/2014/main" id="{84F2396F-838C-4A4D-8360-47EAC87FD540}"/>
            </a:ext>
          </a:extLst>
        </xdr:cNvPr>
        <xdr:cNvCxnSpPr/>
      </xdr:nvCxnSpPr>
      <xdr:spPr>
        <a:xfrm>
          <a:off x="15481300" y="1042416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45538</xdr:rowOff>
    </xdr:from>
    <xdr:to>
      <xdr:col>76</xdr:col>
      <xdr:colOff>165100</xdr:colOff>
      <xdr:row>60</xdr:row>
      <xdr:rowOff>147138</xdr:rowOff>
    </xdr:to>
    <xdr:sp macro="" textlink="">
      <xdr:nvSpPr>
        <xdr:cNvPr id="454" name="楕円 453">
          <a:extLst>
            <a:ext uri="{FF2B5EF4-FFF2-40B4-BE49-F238E27FC236}">
              <a16:creationId xmlns:a16="http://schemas.microsoft.com/office/drawing/2014/main" id="{BA396EEA-C6E2-4F98-9BDD-5D5E373B6959}"/>
            </a:ext>
          </a:extLst>
        </xdr:cNvPr>
        <xdr:cNvSpPr/>
      </xdr:nvSpPr>
      <xdr:spPr>
        <a:xfrm>
          <a:off x="14541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96338</xdr:rowOff>
    </xdr:from>
    <xdr:to>
      <xdr:col>81</xdr:col>
      <xdr:colOff>50800</xdr:colOff>
      <xdr:row>60</xdr:row>
      <xdr:rowOff>137160</xdr:rowOff>
    </xdr:to>
    <xdr:cxnSp macro="">
      <xdr:nvCxnSpPr>
        <xdr:cNvPr id="455" name="直線コネクタ 454">
          <a:extLst>
            <a:ext uri="{FF2B5EF4-FFF2-40B4-BE49-F238E27FC236}">
              <a16:creationId xmlns:a16="http://schemas.microsoft.com/office/drawing/2014/main" id="{DD2C1509-F74E-4FF7-B5B3-758C4F6EF1BD}"/>
            </a:ext>
          </a:extLst>
        </xdr:cNvPr>
        <xdr:cNvCxnSpPr/>
      </xdr:nvCxnSpPr>
      <xdr:spPr>
        <a:xfrm>
          <a:off x="14592300" y="1038333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68399</xdr:rowOff>
    </xdr:from>
    <xdr:to>
      <xdr:col>72</xdr:col>
      <xdr:colOff>38100</xdr:colOff>
      <xdr:row>60</xdr:row>
      <xdr:rowOff>169999</xdr:rowOff>
    </xdr:to>
    <xdr:sp macro="" textlink="">
      <xdr:nvSpPr>
        <xdr:cNvPr id="456" name="楕円 455">
          <a:extLst>
            <a:ext uri="{FF2B5EF4-FFF2-40B4-BE49-F238E27FC236}">
              <a16:creationId xmlns:a16="http://schemas.microsoft.com/office/drawing/2014/main" id="{1B0F1B2B-6390-4B42-835B-CDBCBCA713BB}"/>
            </a:ext>
          </a:extLst>
        </xdr:cNvPr>
        <xdr:cNvSpPr/>
      </xdr:nvSpPr>
      <xdr:spPr>
        <a:xfrm>
          <a:off x="13652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96338</xdr:rowOff>
    </xdr:from>
    <xdr:to>
      <xdr:col>76</xdr:col>
      <xdr:colOff>114300</xdr:colOff>
      <xdr:row>60</xdr:row>
      <xdr:rowOff>119199</xdr:rowOff>
    </xdr:to>
    <xdr:cxnSp macro="">
      <xdr:nvCxnSpPr>
        <xdr:cNvPr id="457" name="直線コネクタ 456">
          <a:extLst>
            <a:ext uri="{FF2B5EF4-FFF2-40B4-BE49-F238E27FC236}">
              <a16:creationId xmlns:a16="http://schemas.microsoft.com/office/drawing/2014/main" id="{2BB0548E-325A-49D2-A458-34E5B38B36B3}"/>
            </a:ext>
          </a:extLst>
        </xdr:cNvPr>
        <xdr:cNvCxnSpPr/>
      </xdr:nvCxnSpPr>
      <xdr:spPr>
        <a:xfrm flipV="1">
          <a:off x="13703300" y="103833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81462</xdr:rowOff>
    </xdr:from>
    <xdr:to>
      <xdr:col>67</xdr:col>
      <xdr:colOff>101600</xdr:colOff>
      <xdr:row>61</xdr:row>
      <xdr:rowOff>11612</xdr:rowOff>
    </xdr:to>
    <xdr:sp macro="" textlink="">
      <xdr:nvSpPr>
        <xdr:cNvPr id="458" name="楕円 457">
          <a:extLst>
            <a:ext uri="{FF2B5EF4-FFF2-40B4-BE49-F238E27FC236}">
              <a16:creationId xmlns:a16="http://schemas.microsoft.com/office/drawing/2014/main" id="{93CF1EA6-E70F-42BD-82F7-F8D7B59D70AD}"/>
            </a:ext>
          </a:extLst>
        </xdr:cNvPr>
        <xdr:cNvSpPr/>
      </xdr:nvSpPr>
      <xdr:spPr>
        <a:xfrm>
          <a:off x="12763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119199</xdr:rowOff>
    </xdr:from>
    <xdr:to>
      <xdr:col>71</xdr:col>
      <xdr:colOff>177800</xdr:colOff>
      <xdr:row>60</xdr:row>
      <xdr:rowOff>132262</xdr:rowOff>
    </xdr:to>
    <xdr:cxnSp macro="">
      <xdr:nvCxnSpPr>
        <xdr:cNvPr id="459" name="直線コネクタ 458">
          <a:extLst>
            <a:ext uri="{FF2B5EF4-FFF2-40B4-BE49-F238E27FC236}">
              <a16:creationId xmlns:a16="http://schemas.microsoft.com/office/drawing/2014/main" id="{F9A21275-C9CB-404B-8F71-3FB914D3DED3}"/>
            </a:ext>
          </a:extLst>
        </xdr:cNvPr>
        <xdr:cNvCxnSpPr/>
      </xdr:nvCxnSpPr>
      <xdr:spPr>
        <a:xfrm flipV="1">
          <a:off x="12814300" y="104061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F5F8D916-20C9-4801-B18B-A76595269236}"/>
            </a:ext>
          </a:extLst>
        </xdr:cNvPr>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15BD8D78-C5C4-4740-AB04-FF40179D94C4}"/>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18684D01-44ED-4117-9D48-892ACED65E1A}"/>
            </a:ext>
          </a:extLst>
        </xdr:cNvPr>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0B72F9F4-1141-4C79-91C9-26C688E4659B}"/>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7637</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D1BB43E7-487F-4F0F-9196-A3C8A62CFEC0}"/>
            </a:ext>
          </a:extLst>
        </xdr:cNvPr>
        <xdr:cNvSpPr txBox="1"/>
      </xdr:nvSpPr>
      <xdr:spPr>
        <a:xfrm>
          <a:off x="15266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138265</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0C159C6B-DA9C-4210-A03E-26606DB55E66}"/>
            </a:ext>
          </a:extLst>
        </xdr:cNvPr>
        <xdr:cNvSpPr txBox="1"/>
      </xdr:nvSpPr>
      <xdr:spPr>
        <a:xfrm>
          <a:off x="14389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161126</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954E209E-C988-41EA-8551-8373185A28DD}"/>
            </a:ext>
          </a:extLst>
        </xdr:cNvPr>
        <xdr:cNvSpPr txBox="1"/>
      </xdr:nvSpPr>
      <xdr:spPr>
        <a:xfrm>
          <a:off x="13500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2739</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3200CF0A-CFA9-4A33-9AAB-F2BB1B152429}"/>
            </a:ext>
          </a:extLst>
        </xdr:cNvPr>
        <xdr:cNvSpPr txBox="1"/>
      </xdr:nvSpPr>
      <xdr:spPr>
        <a:xfrm>
          <a:off x="12611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34620454-2A3A-4E83-B930-FA22061F35C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9B5BA8F8-C589-4B17-A5A8-5A3400D11EB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ECC4A9E8-E3DE-4EFB-A190-88B47009F7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523A659A-90CB-4AA6-B1AB-9405C201D22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9FF4F9F4-AAD7-453F-9DB1-9BB50D51AA3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B8101C76-75B2-4705-85B9-7F8298AFFA9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8D03C971-33F8-4A0C-B0D6-E80EA949A72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641E4F1A-C2E4-41EA-85DA-CD24657B139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65BDF2EE-8750-49A2-9BB2-F47542BEC2E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AED28E28-1C21-43D7-AAC5-7AFA9B7D2E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28A5FB6A-9977-4630-89F8-6E72582418A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5E253FCB-E73A-4A91-AD98-CA9B16C31AA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911E47C9-2D04-4E3C-824A-F51D52518A5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13D11704-FCD5-4836-A95F-0E93ED93A7D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F785923F-A5A1-4548-86EF-C894B888943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8E01F46F-E84B-438F-90D9-1E82540EB6F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2ED0245A-308A-4421-A035-0B60DB1742A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DED06635-9D67-4831-AFBB-F65EBB5C0DE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7BFD80CD-8C6E-477C-959C-DD3DD755168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015526CC-D108-4809-A1C5-6C7C1838E6E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D26526D0-D0E6-4D9F-A699-3E3F5ED24A9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89" name="直線コネクタ 488">
          <a:extLst>
            <a:ext uri="{FF2B5EF4-FFF2-40B4-BE49-F238E27FC236}">
              <a16:creationId xmlns:a16="http://schemas.microsoft.com/office/drawing/2014/main" id="{698C42E2-DE83-4A44-84EB-6ED3F3E90341}"/>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E4A2E62E-F214-40DD-B263-F5A4C9459649}"/>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91" name="直線コネクタ 490">
          <a:extLst>
            <a:ext uri="{FF2B5EF4-FFF2-40B4-BE49-F238E27FC236}">
              <a16:creationId xmlns:a16="http://schemas.microsoft.com/office/drawing/2014/main" id="{1B43B63E-F5DA-4E08-A4B3-3CFA26208A82}"/>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209CD261-2016-412B-B7AB-A243E1EF1883}"/>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93" name="直線コネクタ 492">
          <a:extLst>
            <a:ext uri="{FF2B5EF4-FFF2-40B4-BE49-F238E27FC236}">
              <a16:creationId xmlns:a16="http://schemas.microsoft.com/office/drawing/2014/main" id="{5134347B-C0A6-43F8-B957-7073EB2A6C32}"/>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60215</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C7F3AB4A-742F-4EA9-830C-21C7027E9F21}"/>
            </a:ext>
          </a:extLst>
        </xdr:cNvPr>
        <xdr:cNvSpPr txBox="1"/>
      </xdr:nvSpPr>
      <xdr:spPr>
        <a:xfrm>
          <a:off x="22199600" y="10518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495" name="フローチャート: 判断 494">
          <a:extLst>
            <a:ext uri="{FF2B5EF4-FFF2-40B4-BE49-F238E27FC236}">
              <a16:creationId xmlns:a16="http://schemas.microsoft.com/office/drawing/2014/main" id="{F7D9D696-7096-4303-ADC1-67DF024D8B95}"/>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6" name="フローチャート: 判断 495">
          <a:extLst>
            <a:ext uri="{FF2B5EF4-FFF2-40B4-BE49-F238E27FC236}">
              <a16:creationId xmlns:a16="http://schemas.microsoft.com/office/drawing/2014/main" id="{7F2D8052-A5CE-44EB-BE42-1B65BF583121}"/>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497" name="フローチャート: 判断 496">
          <a:extLst>
            <a:ext uri="{FF2B5EF4-FFF2-40B4-BE49-F238E27FC236}">
              <a16:creationId xmlns:a16="http://schemas.microsoft.com/office/drawing/2014/main" id="{7F630D32-9013-4B63-A127-714708E48F96}"/>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498" name="フローチャート: 判断 497">
          <a:extLst>
            <a:ext uri="{FF2B5EF4-FFF2-40B4-BE49-F238E27FC236}">
              <a16:creationId xmlns:a16="http://schemas.microsoft.com/office/drawing/2014/main" id="{583973C9-8316-4E6A-ABB8-102B09716E1C}"/>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36068</xdr:rowOff>
    </xdr:from>
    <xdr:to>
      <xdr:col>98</xdr:col>
      <xdr:colOff>38100</xdr:colOff>
      <xdr:row>62</xdr:row>
      <xdr:rowOff>137668</xdr:rowOff>
    </xdr:to>
    <xdr:sp macro="" textlink="">
      <xdr:nvSpPr>
        <xdr:cNvPr id="499" name="フローチャート: 判断 498">
          <a:extLst>
            <a:ext uri="{FF2B5EF4-FFF2-40B4-BE49-F238E27FC236}">
              <a16:creationId xmlns:a16="http://schemas.microsoft.com/office/drawing/2014/main" id="{070FA7A0-B276-4B52-B321-F0EC95C20A2C}"/>
            </a:ext>
          </a:extLst>
        </xdr:cNvPr>
        <xdr:cNvSpPr/>
      </xdr:nvSpPr>
      <xdr:spPr>
        <a:xfrm>
          <a:off x="18605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E6947BA0-753E-444B-8B2B-C697CD68BE2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9CCA0C20-BE7D-4A2F-A571-CE04947D9FB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42DC26CB-E57E-4E0B-84C6-4DFAF19DE43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5207B34-0957-4572-8809-EAF131B4A82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9BF41E0-E6FF-4B99-BEFC-11DC8D2EA1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109220</xdr:rowOff>
    </xdr:from>
    <xdr:to>
      <xdr:col>116</xdr:col>
      <xdr:colOff>114300</xdr:colOff>
      <xdr:row>60</xdr:row>
      <xdr:rowOff>39370</xdr:rowOff>
    </xdr:to>
    <xdr:sp macro="" textlink="">
      <xdr:nvSpPr>
        <xdr:cNvPr id="505" name="楕円 504">
          <a:extLst>
            <a:ext uri="{FF2B5EF4-FFF2-40B4-BE49-F238E27FC236}">
              <a16:creationId xmlns:a16="http://schemas.microsoft.com/office/drawing/2014/main" id="{BD650464-A54A-4421-B673-FEEC19746B46}"/>
            </a:ext>
          </a:extLst>
        </xdr:cNvPr>
        <xdr:cNvSpPr/>
      </xdr:nvSpPr>
      <xdr:spPr>
        <a:xfrm>
          <a:off x="22110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132097</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49A7771D-70D1-4D39-80F3-E5DC26CF4248}"/>
            </a:ext>
          </a:extLst>
        </xdr:cNvPr>
        <xdr:cNvSpPr txBox="1"/>
      </xdr:nvSpPr>
      <xdr:spPr>
        <a:xfrm>
          <a:off x="22199600"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125222</xdr:rowOff>
    </xdr:from>
    <xdr:to>
      <xdr:col>112</xdr:col>
      <xdr:colOff>38100</xdr:colOff>
      <xdr:row>60</xdr:row>
      <xdr:rowOff>55372</xdr:rowOff>
    </xdr:to>
    <xdr:sp macro="" textlink="">
      <xdr:nvSpPr>
        <xdr:cNvPr id="507" name="楕円 506">
          <a:extLst>
            <a:ext uri="{FF2B5EF4-FFF2-40B4-BE49-F238E27FC236}">
              <a16:creationId xmlns:a16="http://schemas.microsoft.com/office/drawing/2014/main" id="{7AF42FB4-65FA-47FF-9F2C-2AE5BFEDC405}"/>
            </a:ext>
          </a:extLst>
        </xdr:cNvPr>
        <xdr:cNvSpPr/>
      </xdr:nvSpPr>
      <xdr:spPr>
        <a:xfrm>
          <a:off x="21272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160020</xdr:rowOff>
    </xdr:from>
    <xdr:to>
      <xdr:col>116</xdr:col>
      <xdr:colOff>63500</xdr:colOff>
      <xdr:row>60</xdr:row>
      <xdr:rowOff>4572</xdr:rowOff>
    </xdr:to>
    <xdr:cxnSp macro="">
      <xdr:nvCxnSpPr>
        <xdr:cNvPr id="508" name="直線コネクタ 507">
          <a:extLst>
            <a:ext uri="{FF2B5EF4-FFF2-40B4-BE49-F238E27FC236}">
              <a16:creationId xmlns:a16="http://schemas.microsoft.com/office/drawing/2014/main" id="{019F9EE7-3BB2-47C1-9C1F-7D47F50BC95E}"/>
            </a:ext>
          </a:extLst>
        </xdr:cNvPr>
        <xdr:cNvCxnSpPr/>
      </xdr:nvCxnSpPr>
      <xdr:spPr>
        <a:xfrm flipV="1">
          <a:off x="21323300" y="1027557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148082</xdr:rowOff>
    </xdr:from>
    <xdr:to>
      <xdr:col>107</xdr:col>
      <xdr:colOff>101600</xdr:colOff>
      <xdr:row>60</xdr:row>
      <xdr:rowOff>78232</xdr:rowOff>
    </xdr:to>
    <xdr:sp macro="" textlink="">
      <xdr:nvSpPr>
        <xdr:cNvPr id="509" name="楕円 508">
          <a:extLst>
            <a:ext uri="{FF2B5EF4-FFF2-40B4-BE49-F238E27FC236}">
              <a16:creationId xmlns:a16="http://schemas.microsoft.com/office/drawing/2014/main" id="{DE7B38F1-EEEB-40D0-BF63-0B49D67EBBC1}"/>
            </a:ext>
          </a:extLst>
        </xdr:cNvPr>
        <xdr:cNvSpPr/>
      </xdr:nvSpPr>
      <xdr:spPr>
        <a:xfrm>
          <a:off x="20383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4572</xdr:rowOff>
    </xdr:from>
    <xdr:to>
      <xdr:col>111</xdr:col>
      <xdr:colOff>177800</xdr:colOff>
      <xdr:row>60</xdr:row>
      <xdr:rowOff>27432</xdr:rowOff>
    </xdr:to>
    <xdr:cxnSp macro="">
      <xdr:nvCxnSpPr>
        <xdr:cNvPr id="510" name="直線コネクタ 509">
          <a:extLst>
            <a:ext uri="{FF2B5EF4-FFF2-40B4-BE49-F238E27FC236}">
              <a16:creationId xmlns:a16="http://schemas.microsoft.com/office/drawing/2014/main" id="{897D84BB-2CF6-46FB-B8DD-4012F3E8F5B9}"/>
            </a:ext>
          </a:extLst>
        </xdr:cNvPr>
        <xdr:cNvCxnSpPr/>
      </xdr:nvCxnSpPr>
      <xdr:spPr>
        <a:xfrm flipV="1">
          <a:off x="20434300" y="102915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511" name="楕円 510">
          <a:extLst>
            <a:ext uri="{FF2B5EF4-FFF2-40B4-BE49-F238E27FC236}">
              <a16:creationId xmlns:a16="http://schemas.microsoft.com/office/drawing/2014/main" id="{51AF7615-AFAE-4A9F-8480-43B91971133F}"/>
            </a:ext>
          </a:extLst>
        </xdr:cNvPr>
        <xdr:cNvSpPr/>
      </xdr:nvSpPr>
      <xdr:spPr>
        <a:xfrm>
          <a:off x="19494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27432</xdr:rowOff>
    </xdr:from>
    <xdr:to>
      <xdr:col>107</xdr:col>
      <xdr:colOff>50800</xdr:colOff>
      <xdr:row>60</xdr:row>
      <xdr:rowOff>45720</xdr:rowOff>
    </xdr:to>
    <xdr:cxnSp macro="">
      <xdr:nvCxnSpPr>
        <xdr:cNvPr id="512" name="直線コネクタ 511">
          <a:extLst>
            <a:ext uri="{FF2B5EF4-FFF2-40B4-BE49-F238E27FC236}">
              <a16:creationId xmlns:a16="http://schemas.microsoft.com/office/drawing/2014/main" id="{37E28937-7BDD-4AD2-9472-6A0DA0F4F4BC}"/>
            </a:ext>
          </a:extLst>
        </xdr:cNvPr>
        <xdr:cNvCxnSpPr/>
      </xdr:nvCxnSpPr>
      <xdr:spPr>
        <a:xfrm flipV="1">
          <a:off x="19545300" y="103144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10922</xdr:rowOff>
    </xdr:from>
    <xdr:to>
      <xdr:col>98</xdr:col>
      <xdr:colOff>38100</xdr:colOff>
      <xdr:row>60</xdr:row>
      <xdr:rowOff>112522</xdr:rowOff>
    </xdr:to>
    <xdr:sp macro="" textlink="">
      <xdr:nvSpPr>
        <xdr:cNvPr id="513" name="楕円 512">
          <a:extLst>
            <a:ext uri="{FF2B5EF4-FFF2-40B4-BE49-F238E27FC236}">
              <a16:creationId xmlns:a16="http://schemas.microsoft.com/office/drawing/2014/main" id="{DEBCECC4-634B-49F2-805F-41BBD1FCB9ED}"/>
            </a:ext>
          </a:extLst>
        </xdr:cNvPr>
        <xdr:cNvSpPr/>
      </xdr:nvSpPr>
      <xdr:spPr>
        <a:xfrm>
          <a:off x="18605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45720</xdr:rowOff>
    </xdr:from>
    <xdr:to>
      <xdr:col>102</xdr:col>
      <xdr:colOff>114300</xdr:colOff>
      <xdr:row>60</xdr:row>
      <xdr:rowOff>61722</xdr:rowOff>
    </xdr:to>
    <xdr:cxnSp macro="">
      <xdr:nvCxnSpPr>
        <xdr:cNvPr id="514" name="直線コネクタ 513">
          <a:extLst>
            <a:ext uri="{FF2B5EF4-FFF2-40B4-BE49-F238E27FC236}">
              <a16:creationId xmlns:a16="http://schemas.microsoft.com/office/drawing/2014/main" id="{EDEFB206-E5B0-4C0F-BB7D-C17A0D29E98B}"/>
            </a:ext>
          </a:extLst>
        </xdr:cNvPr>
        <xdr:cNvCxnSpPr/>
      </xdr:nvCxnSpPr>
      <xdr:spPr>
        <a:xfrm flipV="1">
          <a:off x="18656300" y="103327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515" name="n_1aveValue【保健センター・保健所】&#10;一人当たり面積">
          <a:extLst>
            <a:ext uri="{FF2B5EF4-FFF2-40B4-BE49-F238E27FC236}">
              <a16:creationId xmlns:a16="http://schemas.microsoft.com/office/drawing/2014/main" id="{CB609DA1-0ED8-4F9D-8928-750E395C3140}"/>
            </a:ext>
          </a:extLst>
        </xdr:cNvPr>
        <xdr:cNvSpPr txBox="1"/>
      </xdr:nvSpPr>
      <xdr:spPr>
        <a:xfrm>
          <a:off x="210757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163085</xdr:rowOff>
    </xdr:from>
    <xdr:ext cx="469744" cy="259045"/>
    <xdr:sp macro="" textlink="">
      <xdr:nvSpPr>
        <xdr:cNvPr id="516" name="n_2aveValue【保健センター・保健所】&#10;一人当たり面積">
          <a:extLst>
            <a:ext uri="{FF2B5EF4-FFF2-40B4-BE49-F238E27FC236}">
              <a16:creationId xmlns:a16="http://schemas.microsoft.com/office/drawing/2014/main" id="{D9BE14D7-99FE-4183-80AE-CF8C3F54E7B3}"/>
            </a:ext>
          </a:extLst>
        </xdr:cNvPr>
        <xdr:cNvSpPr txBox="1"/>
      </xdr:nvSpPr>
      <xdr:spPr>
        <a:xfrm>
          <a:off x="20199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30497</xdr:rowOff>
    </xdr:from>
    <xdr:ext cx="469744" cy="259045"/>
    <xdr:sp macro="" textlink="">
      <xdr:nvSpPr>
        <xdr:cNvPr id="517" name="n_3aveValue【保健センター・保健所】&#10;一人当たり面積">
          <a:extLst>
            <a:ext uri="{FF2B5EF4-FFF2-40B4-BE49-F238E27FC236}">
              <a16:creationId xmlns:a16="http://schemas.microsoft.com/office/drawing/2014/main" id="{A9D7E819-2B71-4A4E-8B5D-99C0A51765D5}"/>
            </a:ext>
          </a:extLst>
        </xdr:cNvPr>
        <xdr:cNvSpPr txBox="1"/>
      </xdr:nvSpPr>
      <xdr:spPr>
        <a:xfrm>
          <a:off x="19310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128795</xdr:rowOff>
    </xdr:from>
    <xdr:ext cx="469744" cy="259045"/>
    <xdr:sp macro="" textlink="">
      <xdr:nvSpPr>
        <xdr:cNvPr id="518" name="n_4aveValue【保健センター・保健所】&#10;一人当たり面積">
          <a:extLst>
            <a:ext uri="{FF2B5EF4-FFF2-40B4-BE49-F238E27FC236}">
              <a16:creationId xmlns:a16="http://schemas.microsoft.com/office/drawing/2014/main" id="{C5417BDC-3943-4D01-B646-08E08FA9BB0B}"/>
            </a:ext>
          </a:extLst>
        </xdr:cNvPr>
        <xdr:cNvSpPr txBox="1"/>
      </xdr:nvSpPr>
      <xdr:spPr>
        <a:xfrm>
          <a:off x="18421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71899</xdr:rowOff>
    </xdr:from>
    <xdr:ext cx="469744" cy="259045"/>
    <xdr:sp macro="" textlink="">
      <xdr:nvSpPr>
        <xdr:cNvPr id="519" name="n_1mainValue【保健センター・保健所】&#10;一人当たり面積">
          <a:extLst>
            <a:ext uri="{FF2B5EF4-FFF2-40B4-BE49-F238E27FC236}">
              <a16:creationId xmlns:a16="http://schemas.microsoft.com/office/drawing/2014/main" id="{54EE1E29-1FFB-4380-AD70-F418523EDE68}"/>
            </a:ext>
          </a:extLst>
        </xdr:cNvPr>
        <xdr:cNvSpPr txBox="1"/>
      </xdr:nvSpPr>
      <xdr:spPr>
        <a:xfrm>
          <a:off x="21075727" y="1001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94759</xdr:rowOff>
    </xdr:from>
    <xdr:ext cx="469744" cy="259045"/>
    <xdr:sp macro="" textlink="">
      <xdr:nvSpPr>
        <xdr:cNvPr id="520" name="n_2mainValue【保健センター・保健所】&#10;一人当たり面積">
          <a:extLst>
            <a:ext uri="{FF2B5EF4-FFF2-40B4-BE49-F238E27FC236}">
              <a16:creationId xmlns:a16="http://schemas.microsoft.com/office/drawing/2014/main" id="{87D8CCFC-D54F-436B-B6E0-022F66EACDB7}"/>
            </a:ext>
          </a:extLst>
        </xdr:cNvPr>
        <xdr:cNvSpPr txBox="1"/>
      </xdr:nvSpPr>
      <xdr:spPr>
        <a:xfrm>
          <a:off x="201994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521" name="n_3mainValue【保健センター・保健所】&#10;一人当たり面積">
          <a:extLst>
            <a:ext uri="{FF2B5EF4-FFF2-40B4-BE49-F238E27FC236}">
              <a16:creationId xmlns:a16="http://schemas.microsoft.com/office/drawing/2014/main" id="{58112DAF-23D9-4B32-ABF2-B58380CFF9DD}"/>
            </a:ext>
          </a:extLst>
        </xdr:cNvPr>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129049</xdr:rowOff>
    </xdr:from>
    <xdr:ext cx="469744" cy="259045"/>
    <xdr:sp macro="" textlink="">
      <xdr:nvSpPr>
        <xdr:cNvPr id="522" name="n_4mainValue【保健センター・保健所】&#10;一人当たり面積">
          <a:extLst>
            <a:ext uri="{FF2B5EF4-FFF2-40B4-BE49-F238E27FC236}">
              <a16:creationId xmlns:a16="http://schemas.microsoft.com/office/drawing/2014/main" id="{F883D120-A33C-4BD5-910F-9B75C33DCB85}"/>
            </a:ext>
          </a:extLst>
        </xdr:cNvPr>
        <xdr:cNvSpPr txBox="1"/>
      </xdr:nvSpPr>
      <xdr:spPr>
        <a:xfrm>
          <a:off x="184214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1131DCAA-B3E8-45BF-BDD7-0EF0FDF0E6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64F0A37C-057D-4D6F-9EB8-47DDADA026D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7F3C729E-2665-4B90-8621-F5CD705EA90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A6EE0E23-9352-4092-80D0-0EDE585CDF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5AD84950-4B3C-4DC4-9086-5981FB91FE3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2201A8F3-9F6D-46BF-908D-E173B2BF44D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6415AFE3-AEB1-4C3E-ADA4-17D3B2857D4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371A9F0-A1DE-40A3-80D7-984B0C938E2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B6BF0A66-6BCE-4B21-AF7C-0D6FBB64DEF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34F95C48-E3B0-43A0-B167-17BADA1F95F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2DEEA61B-A577-4725-B6BF-6C0F97C2153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5D7C91DD-16A7-42DD-AA7B-86037E16B23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74AE5FDD-94BC-481E-BC91-45BE1B4E50E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9A75C82A-A6B9-480C-A553-BC01F2B7B0A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0B8A891F-A70B-44D3-B2C6-E78FCDFF4C4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62487DD6-7133-4DBA-81AF-7EC7B5F55CA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5ED0DDDB-DBED-4A23-AA4D-3C994DC7E82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6C7DD2A3-0DD5-4990-BE92-D5150DB6E85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B948B5A4-6EE2-4B5B-B8DC-61E954F8009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E458B6A1-677E-4D15-8D86-FE42CE371C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a:extLst>
            <a:ext uri="{FF2B5EF4-FFF2-40B4-BE49-F238E27FC236}">
              <a16:creationId xmlns:a16="http://schemas.microsoft.com/office/drawing/2014/main" id="{D71E01D1-E8F3-4283-A64E-8138C9B0F3D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985B4022-E7BD-4D08-94A9-E71CBB8E786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a:extLst>
            <a:ext uri="{FF2B5EF4-FFF2-40B4-BE49-F238E27FC236}">
              <a16:creationId xmlns:a16="http://schemas.microsoft.com/office/drawing/2014/main" id="{D883B0C9-E810-4345-A996-0ED78AF1947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0291BB98-F623-47C1-86E8-BDFB07C8B28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47" name="直線コネクタ 546">
          <a:extLst>
            <a:ext uri="{FF2B5EF4-FFF2-40B4-BE49-F238E27FC236}">
              <a16:creationId xmlns:a16="http://schemas.microsoft.com/office/drawing/2014/main" id="{AB2A08DC-827A-43CA-9F21-2FEC129DF4C9}"/>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48" name="【消防施設】&#10;有形固定資産減価償却率最小値テキスト">
          <a:extLst>
            <a:ext uri="{FF2B5EF4-FFF2-40B4-BE49-F238E27FC236}">
              <a16:creationId xmlns:a16="http://schemas.microsoft.com/office/drawing/2014/main" id="{8ECBB4F2-A882-454A-BC0F-A704B215F145}"/>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49" name="直線コネクタ 548">
          <a:extLst>
            <a:ext uri="{FF2B5EF4-FFF2-40B4-BE49-F238E27FC236}">
              <a16:creationId xmlns:a16="http://schemas.microsoft.com/office/drawing/2014/main" id="{7AA555B1-D4E6-421E-BD45-CCD79BC01C72}"/>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0" name="【消防施設】&#10;有形固定資産減価償却率最大値テキスト">
          <a:extLst>
            <a:ext uri="{FF2B5EF4-FFF2-40B4-BE49-F238E27FC236}">
              <a16:creationId xmlns:a16="http://schemas.microsoft.com/office/drawing/2014/main" id="{2F22B73D-31D9-490B-B093-9429D00004DA}"/>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1" name="直線コネクタ 550">
          <a:extLst>
            <a:ext uri="{FF2B5EF4-FFF2-40B4-BE49-F238E27FC236}">
              <a16:creationId xmlns:a16="http://schemas.microsoft.com/office/drawing/2014/main" id="{91168289-ECDD-41B1-B551-9E3346881512}"/>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C451C8B9-A317-4653-971A-8B5D7C0C73D9}"/>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3" name="フローチャート: 判断 552">
          <a:extLst>
            <a:ext uri="{FF2B5EF4-FFF2-40B4-BE49-F238E27FC236}">
              <a16:creationId xmlns:a16="http://schemas.microsoft.com/office/drawing/2014/main" id="{FD941160-D01F-4B9C-ABD7-9FF31E4F915D}"/>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4" name="フローチャート: 判断 553">
          <a:extLst>
            <a:ext uri="{FF2B5EF4-FFF2-40B4-BE49-F238E27FC236}">
              <a16:creationId xmlns:a16="http://schemas.microsoft.com/office/drawing/2014/main" id="{4D132A03-7DE3-4B7E-A61A-1119ABA096BB}"/>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55" name="フローチャート: 判断 554">
          <a:extLst>
            <a:ext uri="{FF2B5EF4-FFF2-40B4-BE49-F238E27FC236}">
              <a16:creationId xmlns:a16="http://schemas.microsoft.com/office/drawing/2014/main" id="{39D1ABC2-1F89-4EE1-B6CD-116453B5E6BD}"/>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56" name="フローチャート: 判断 555">
          <a:extLst>
            <a:ext uri="{FF2B5EF4-FFF2-40B4-BE49-F238E27FC236}">
              <a16:creationId xmlns:a16="http://schemas.microsoft.com/office/drawing/2014/main" id="{23B9EDC6-07BC-48BE-81AC-812FB0E3260B}"/>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557" name="フローチャート: 判断 556">
          <a:extLst>
            <a:ext uri="{FF2B5EF4-FFF2-40B4-BE49-F238E27FC236}">
              <a16:creationId xmlns:a16="http://schemas.microsoft.com/office/drawing/2014/main" id="{B1E4E984-67BC-47AE-AA51-A4B482971825}"/>
            </a:ext>
          </a:extLst>
        </xdr:cNvPr>
        <xdr:cNvSpPr/>
      </xdr:nvSpPr>
      <xdr:spPr>
        <a:xfrm>
          <a:off x="12763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B3AC772E-7790-4F03-B126-EE8669D1501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C0A93FA5-D69E-41EC-ABC0-6F4A4FD440D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20CDEEE3-150D-4A8B-B5BA-065F42350A4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19927CE-16F1-44D4-9C24-5ADC666940E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4D8341E7-A9F4-4575-9137-EF24CFAEB3B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17780</xdr:rowOff>
    </xdr:from>
    <xdr:to>
      <xdr:col>85</xdr:col>
      <xdr:colOff>177800</xdr:colOff>
      <xdr:row>81</xdr:row>
      <xdr:rowOff>119380</xdr:rowOff>
    </xdr:to>
    <xdr:sp macro="" textlink="">
      <xdr:nvSpPr>
        <xdr:cNvPr id="563" name="楕円 562">
          <a:extLst>
            <a:ext uri="{FF2B5EF4-FFF2-40B4-BE49-F238E27FC236}">
              <a16:creationId xmlns:a16="http://schemas.microsoft.com/office/drawing/2014/main" id="{5C840412-552E-4BC0-AF23-D5689A9C7CE8}"/>
            </a:ext>
          </a:extLst>
        </xdr:cNvPr>
        <xdr:cNvSpPr/>
      </xdr:nvSpPr>
      <xdr:spPr>
        <a:xfrm>
          <a:off x="162687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40657</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90583D88-7C4A-4361-9FD5-D0CE88701D77}"/>
            </a:ext>
          </a:extLst>
        </xdr:cNvPr>
        <xdr:cNvSpPr txBox="1"/>
      </xdr:nvSpPr>
      <xdr:spPr>
        <a:xfrm>
          <a:off x="16357600"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565" name="楕円 564">
          <a:extLst>
            <a:ext uri="{FF2B5EF4-FFF2-40B4-BE49-F238E27FC236}">
              <a16:creationId xmlns:a16="http://schemas.microsoft.com/office/drawing/2014/main" id="{366AE825-A029-47F5-9B79-41BACD295440}"/>
            </a:ext>
          </a:extLst>
        </xdr:cNvPr>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68580</xdr:rowOff>
    </xdr:to>
    <xdr:cxnSp macro="">
      <xdr:nvCxnSpPr>
        <xdr:cNvPr id="566" name="直線コネクタ 565">
          <a:extLst>
            <a:ext uri="{FF2B5EF4-FFF2-40B4-BE49-F238E27FC236}">
              <a16:creationId xmlns:a16="http://schemas.microsoft.com/office/drawing/2014/main" id="{5989A2F6-8B2E-458E-BA4E-05D5F394D14F}"/>
            </a:ext>
          </a:extLst>
        </xdr:cNvPr>
        <xdr:cNvCxnSpPr/>
      </xdr:nvCxnSpPr>
      <xdr:spPr>
        <a:xfrm>
          <a:off x="15481300" y="139369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567" name="楕円 566">
          <a:extLst>
            <a:ext uri="{FF2B5EF4-FFF2-40B4-BE49-F238E27FC236}">
              <a16:creationId xmlns:a16="http://schemas.microsoft.com/office/drawing/2014/main" id="{2A93E43B-50F9-4AD8-87FB-4E80ACAB7004}"/>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83820</xdr:rowOff>
    </xdr:to>
    <xdr:cxnSp macro="">
      <xdr:nvCxnSpPr>
        <xdr:cNvPr id="568" name="直線コネクタ 567">
          <a:extLst>
            <a:ext uri="{FF2B5EF4-FFF2-40B4-BE49-F238E27FC236}">
              <a16:creationId xmlns:a16="http://schemas.microsoft.com/office/drawing/2014/main" id="{2A53CE3B-D1D7-4575-B56A-EE4E8C10F886}"/>
            </a:ext>
          </a:extLst>
        </xdr:cNvPr>
        <xdr:cNvCxnSpPr/>
      </xdr:nvCxnSpPr>
      <xdr:spPr>
        <a:xfrm flipV="1">
          <a:off x="14592300" y="1393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52070</xdr:rowOff>
    </xdr:from>
    <xdr:to>
      <xdr:col>72</xdr:col>
      <xdr:colOff>38100</xdr:colOff>
      <xdr:row>82</xdr:row>
      <xdr:rowOff>153670</xdr:rowOff>
    </xdr:to>
    <xdr:sp macro="" textlink="">
      <xdr:nvSpPr>
        <xdr:cNvPr id="569" name="楕円 568">
          <a:extLst>
            <a:ext uri="{FF2B5EF4-FFF2-40B4-BE49-F238E27FC236}">
              <a16:creationId xmlns:a16="http://schemas.microsoft.com/office/drawing/2014/main" id="{AED703B9-6943-4DE0-B26B-C7B8A99F17C2}"/>
            </a:ext>
          </a:extLst>
        </xdr:cNvPr>
        <xdr:cNvSpPr/>
      </xdr:nvSpPr>
      <xdr:spPr>
        <a:xfrm>
          <a:off x="13652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82</xdr:row>
      <xdr:rowOff>102870</xdr:rowOff>
    </xdr:to>
    <xdr:cxnSp macro="">
      <xdr:nvCxnSpPr>
        <xdr:cNvPr id="570" name="直線コネクタ 569">
          <a:extLst>
            <a:ext uri="{FF2B5EF4-FFF2-40B4-BE49-F238E27FC236}">
              <a16:creationId xmlns:a16="http://schemas.microsoft.com/office/drawing/2014/main" id="{0A83A8BF-6820-492E-9D58-0DC0577CE0A9}"/>
            </a:ext>
          </a:extLst>
        </xdr:cNvPr>
        <xdr:cNvCxnSpPr/>
      </xdr:nvCxnSpPr>
      <xdr:spPr>
        <a:xfrm flipV="1">
          <a:off x="13703300" y="1397127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73025</xdr:rowOff>
    </xdr:from>
    <xdr:to>
      <xdr:col>67</xdr:col>
      <xdr:colOff>101600</xdr:colOff>
      <xdr:row>83</xdr:row>
      <xdr:rowOff>3175</xdr:rowOff>
    </xdr:to>
    <xdr:sp macro="" textlink="">
      <xdr:nvSpPr>
        <xdr:cNvPr id="571" name="楕円 570">
          <a:extLst>
            <a:ext uri="{FF2B5EF4-FFF2-40B4-BE49-F238E27FC236}">
              <a16:creationId xmlns:a16="http://schemas.microsoft.com/office/drawing/2014/main" id="{8CFD7330-FB93-4AF4-8591-29AA1D7D0CCB}"/>
            </a:ext>
          </a:extLst>
        </xdr:cNvPr>
        <xdr:cNvSpPr/>
      </xdr:nvSpPr>
      <xdr:spPr>
        <a:xfrm>
          <a:off x="12763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102870</xdr:rowOff>
    </xdr:from>
    <xdr:to>
      <xdr:col>71</xdr:col>
      <xdr:colOff>177800</xdr:colOff>
      <xdr:row>82</xdr:row>
      <xdr:rowOff>123825</xdr:rowOff>
    </xdr:to>
    <xdr:cxnSp macro="">
      <xdr:nvCxnSpPr>
        <xdr:cNvPr id="572" name="直線コネクタ 571">
          <a:extLst>
            <a:ext uri="{FF2B5EF4-FFF2-40B4-BE49-F238E27FC236}">
              <a16:creationId xmlns:a16="http://schemas.microsoft.com/office/drawing/2014/main" id="{F9705E3D-B19C-4AE2-835D-CA8C6D9DC5E6}"/>
            </a:ext>
          </a:extLst>
        </xdr:cNvPr>
        <xdr:cNvCxnSpPr/>
      </xdr:nvCxnSpPr>
      <xdr:spPr>
        <a:xfrm flipV="1">
          <a:off x="12814300" y="141617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73" name="n_1aveValue【消防施設】&#10;有形固定資産減価償却率">
          <a:extLst>
            <a:ext uri="{FF2B5EF4-FFF2-40B4-BE49-F238E27FC236}">
              <a16:creationId xmlns:a16="http://schemas.microsoft.com/office/drawing/2014/main" id="{D210F2DF-5AFE-40BA-A0CB-E78FC28EE70C}"/>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74" name="n_2aveValue【消防施設】&#10;有形固定資産減価償却率">
          <a:extLst>
            <a:ext uri="{FF2B5EF4-FFF2-40B4-BE49-F238E27FC236}">
              <a16:creationId xmlns:a16="http://schemas.microsoft.com/office/drawing/2014/main" id="{4BFA37BD-B8EA-4873-9447-D047CE2D4FA9}"/>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575" name="n_3aveValue【消防施設】&#10;有形固定資産減価償却率">
          <a:extLst>
            <a:ext uri="{FF2B5EF4-FFF2-40B4-BE49-F238E27FC236}">
              <a16:creationId xmlns:a16="http://schemas.microsoft.com/office/drawing/2014/main" id="{068C437A-1502-4AF6-9C45-E93C5DEAE645}"/>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80663</xdr:rowOff>
    </xdr:from>
    <xdr:ext cx="405111" cy="259045"/>
    <xdr:sp macro="" textlink="">
      <xdr:nvSpPr>
        <xdr:cNvPr id="576" name="n_4aveValue【消防施設】&#10;有形固定資産減価償却率">
          <a:extLst>
            <a:ext uri="{FF2B5EF4-FFF2-40B4-BE49-F238E27FC236}">
              <a16:creationId xmlns:a16="http://schemas.microsoft.com/office/drawing/2014/main" id="{C2983EC9-5EB9-4853-84AE-D58C282AC58C}"/>
            </a:ext>
          </a:extLst>
        </xdr:cNvPr>
        <xdr:cNvSpPr txBox="1"/>
      </xdr:nvSpPr>
      <xdr:spPr>
        <a:xfrm>
          <a:off x="12611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577" name="n_1mainValue【消防施設】&#10;有形固定資産減価償却率">
          <a:extLst>
            <a:ext uri="{FF2B5EF4-FFF2-40B4-BE49-F238E27FC236}">
              <a16:creationId xmlns:a16="http://schemas.microsoft.com/office/drawing/2014/main" id="{B2131ACB-89FF-4EC3-AEC5-05C63A1DBFED}"/>
            </a:ext>
          </a:extLst>
        </xdr:cNvPr>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578" name="n_2mainValue【消防施設】&#10;有形固定資産減価償却率">
          <a:extLst>
            <a:ext uri="{FF2B5EF4-FFF2-40B4-BE49-F238E27FC236}">
              <a16:creationId xmlns:a16="http://schemas.microsoft.com/office/drawing/2014/main" id="{C66AC971-3EC0-4263-9EFE-E256952D62F9}"/>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144797</xdr:rowOff>
    </xdr:from>
    <xdr:ext cx="405111" cy="259045"/>
    <xdr:sp macro="" textlink="">
      <xdr:nvSpPr>
        <xdr:cNvPr id="579" name="n_3mainValue【消防施設】&#10;有形固定資産減価償却率">
          <a:extLst>
            <a:ext uri="{FF2B5EF4-FFF2-40B4-BE49-F238E27FC236}">
              <a16:creationId xmlns:a16="http://schemas.microsoft.com/office/drawing/2014/main" id="{22F31406-E065-4649-911A-931906A9A95A}"/>
            </a:ext>
          </a:extLst>
        </xdr:cNvPr>
        <xdr:cNvSpPr txBox="1"/>
      </xdr:nvSpPr>
      <xdr:spPr>
        <a:xfrm>
          <a:off x="13500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165752</xdr:rowOff>
    </xdr:from>
    <xdr:ext cx="405111" cy="259045"/>
    <xdr:sp macro="" textlink="">
      <xdr:nvSpPr>
        <xdr:cNvPr id="580" name="n_4mainValue【消防施設】&#10;有形固定資産減価償却率">
          <a:extLst>
            <a:ext uri="{FF2B5EF4-FFF2-40B4-BE49-F238E27FC236}">
              <a16:creationId xmlns:a16="http://schemas.microsoft.com/office/drawing/2014/main" id="{BF7426EA-D82A-43F1-96BC-674DDC6E5BFD}"/>
            </a:ext>
          </a:extLst>
        </xdr:cNvPr>
        <xdr:cNvSpPr txBox="1"/>
      </xdr:nvSpPr>
      <xdr:spPr>
        <a:xfrm>
          <a:off x="12611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0EDB80D6-C8F3-477F-9801-718EDB6E049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75A56D2C-CA7D-4858-B82A-919551969F8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B10642CC-3236-4346-AE4E-DC6BBCCCA8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EE8EE625-9713-42AB-B214-CD5215BC928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63A55EC8-8EF5-483A-B579-DF8E8174DC9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E1ECFBB5-F31B-4616-A8E4-974203052DD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B6205D4F-EC84-4DF0-8AB7-E531C92B0F8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DDF1AE57-D84C-48B9-ABC9-E2A1F4366D2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9146E05C-30CC-437C-B088-F1BA752D474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0800BA99-EBE8-40D1-AF17-7CB5448C951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a:extLst>
            <a:ext uri="{FF2B5EF4-FFF2-40B4-BE49-F238E27FC236}">
              <a16:creationId xmlns:a16="http://schemas.microsoft.com/office/drawing/2014/main" id="{52840353-7D2B-40C9-BF76-C7542AE01FC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a:extLst>
            <a:ext uri="{FF2B5EF4-FFF2-40B4-BE49-F238E27FC236}">
              <a16:creationId xmlns:a16="http://schemas.microsoft.com/office/drawing/2014/main" id="{B60FEDC7-5733-4513-B11D-F0595569507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a:extLst>
            <a:ext uri="{FF2B5EF4-FFF2-40B4-BE49-F238E27FC236}">
              <a16:creationId xmlns:a16="http://schemas.microsoft.com/office/drawing/2014/main" id="{6D3A28B3-5043-4B70-997E-117E3520289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a:extLst>
            <a:ext uri="{FF2B5EF4-FFF2-40B4-BE49-F238E27FC236}">
              <a16:creationId xmlns:a16="http://schemas.microsoft.com/office/drawing/2014/main" id="{3902A1F6-344C-43B7-8888-444F1739013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a:extLst>
            <a:ext uri="{FF2B5EF4-FFF2-40B4-BE49-F238E27FC236}">
              <a16:creationId xmlns:a16="http://schemas.microsoft.com/office/drawing/2014/main" id="{D0C979B8-F61B-4D49-9E70-FB6AC588105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a:extLst>
            <a:ext uri="{FF2B5EF4-FFF2-40B4-BE49-F238E27FC236}">
              <a16:creationId xmlns:a16="http://schemas.microsoft.com/office/drawing/2014/main" id="{D6D65677-3C70-4E97-814D-45807B52692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a:extLst>
            <a:ext uri="{FF2B5EF4-FFF2-40B4-BE49-F238E27FC236}">
              <a16:creationId xmlns:a16="http://schemas.microsoft.com/office/drawing/2014/main" id="{A2AA4C59-5E87-49F3-8736-62E9207D6AD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a:extLst>
            <a:ext uri="{FF2B5EF4-FFF2-40B4-BE49-F238E27FC236}">
              <a16:creationId xmlns:a16="http://schemas.microsoft.com/office/drawing/2014/main" id="{19AA4D6D-7298-425D-A682-B8AD4072F75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21041A22-9BB7-44CA-ABD4-40786397318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AFB6A014-76F6-4D5B-BE2B-F9F6AA22DC3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F9EB8DC7-2BF0-4D60-BEE0-E97E728F729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2" name="直線コネクタ 601">
          <a:extLst>
            <a:ext uri="{FF2B5EF4-FFF2-40B4-BE49-F238E27FC236}">
              <a16:creationId xmlns:a16="http://schemas.microsoft.com/office/drawing/2014/main" id="{A9A6A6D6-1082-4716-A955-C6F2FA9DD5C5}"/>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3" name="【消防施設】&#10;一人当たり面積最小値テキスト">
          <a:extLst>
            <a:ext uri="{FF2B5EF4-FFF2-40B4-BE49-F238E27FC236}">
              <a16:creationId xmlns:a16="http://schemas.microsoft.com/office/drawing/2014/main" id="{EE68F16D-C970-4449-A683-5B30CEC7DBE2}"/>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4" name="直線コネクタ 603">
          <a:extLst>
            <a:ext uri="{FF2B5EF4-FFF2-40B4-BE49-F238E27FC236}">
              <a16:creationId xmlns:a16="http://schemas.microsoft.com/office/drawing/2014/main" id="{33D73401-E9F7-4DEC-A8CB-BF43582FBD5D}"/>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05" name="【消防施設】&#10;一人当たり面積最大値テキスト">
          <a:extLst>
            <a:ext uri="{FF2B5EF4-FFF2-40B4-BE49-F238E27FC236}">
              <a16:creationId xmlns:a16="http://schemas.microsoft.com/office/drawing/2014/main" id="{C4F15794-791D-446C-8655-3A220C675E4B}"/>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06" name="直線コネクタ 605">
          <a:extLst>
            <a:ext uri="{FF2B5EF4-FFF2-40B4-BE49-F238E27FC236}">
              <a16:creationId xmlns:a16="http://schemas.microsoft.com/office/drawing/2014/main" id="{625B3B2F-8E83-4FB7-A34F-14011B574AD0}"/>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607" name="【消防施設】&#10;一人当たり面積平均値テキスト">
          <a:extLst>
            <a:ext uri="{FF2B5EF4-FFF2-40B4-BE49-F238E27FC236}">
              <a16:creationId xmlns:a16="http://schemas.microsoft.com/office/drawing/2014/main" id="{A766C1A6-6F10-4E08-8C23-04420F7E3ED2}"/>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08" name="フローチャート: 判断 607">
          <a:extLst>
            <a:ext uri="{FF2B5EF4-FFF2-40B4-BE49-F238E27FC236}">
              <a16:creationId xmlns:a16="http://schemas.microsoft.com/office/drawing/2014/main" id="{2A06F728-9041-489B-9288-F2C1AE610A83}"/>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09" name="フローチャート: 判断 608">
          <a:extLst>
            <a:ext uri="{FF2B5EF4-FFF2-40B4-BE49-F238E27FC236}">
              <a16:creationId xmlns:a16="http://schemas.microsoft.com/office/drawing/2014/main" id="{F8AB4190-0ACA-4E02-86A9-EACBE9508D65}"/>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0" name="フローチャート: 判断 609">
          <a:extLst>
            <a:ext uri="{FF2B5EF4-FFF2-40B4-BE49-F238E27FC236}">
              <a16:creationId xmlns:a16="http://schemas.microsoft.com/office/drawing/2014/main" id="{61B853FF-1A78-4C29-90A4-989C55CF3E83}"/>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11" name="フローチャート: 判断 610">
          <a:extLst>
            <a:ext uri="{FF2B5EF4-FFF2-40B4-BE49-F238E27FC236}">
              <a16:creationId xmlns:a16="http://schemas.microsoft.com/office/drawing/2014/main" id="{411C55ED-04BF-4AFB-A9A0-9AAD2370884C}"/>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97486</xdr:rowOff>
    </xdr:from>
    <xdr:to>
      <xdr:col>98</xdr:col>
      <xdr:colOff>38100</xdr:colOff>
      <xdr:row>86</xdr:row>
      <xdr:rowOff>27636</xdr:rowOff>
    </xdr:to>
    <xdr:sp macro="" textlink="">
      <xdr:nvSpPr>
        <xdr:cNvPr id="612" name="フローチャート: 判断 611">
          <a:extLst>
            <a:ext uri="{FF2B5EF4-FFF2-40B4-BE49-F238E27FC236}">
              <a16:creationId xmlns:a16="http://schemas.microsoft.com/office/drawing/2014/main" id="{AC0F6DF5-3844-4C85-938E-19584F2B4400}"/>
            </a:ext>
          </a:extLst>
        </xdr:cNvPr>
        <xdr:cNvSpPr/>
      </xdr:nvSpPr>
      <xdr:spPr>
        <a:xfrm>
          <a:off x="18605500" y="1467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2BF75148-44D6-42D6-9EE2-E04D909071A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577FF9D9-654C-42DF-922B-148E8D98798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23E2E576-68EA-446C-ACE2-2AFEF2FBB82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539D3E18-8BAA-49EA-8D82-D0DBF7505E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8753F4DE-5B9C-44DF-94BC-A8B918A1765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82398</xdr:rowOff>
    </xdr:from>
    <xdr:to>
      <xdr:col>116</xdr:col>
      <xdr:colOff>114300</xdr:colOff>
      <xdr:row>86</xdr:row>
      <xdr:rowOff>12548</xdr:rowOff>
    </xdr:to>
    <xdr:sp macro="" textlink="">
      <xdr:nvSpPr>
        <xdr:cNvPr id="618" name="楕円 617">
          <a:extLst>
            <a:ext uri="{FF2B5EF4-FFF2-40B4-BE49-F238E27FC236}">
              <a16:creationId xmlns:a16="http://schemas.microsoft.com/office/drawing/2014/main" id="{21D15965-0D27-4FFD-88FE-2B32B9A07AC3}"/>
            </a:ext>
          </a:extLst>
        </xdr:cNvPr>
        <xdr:cNvSpPr/>
      </xdr:nvSpPr>
      <xdr:spPr>
        <a:xfrm>
          <a:off x="22110700" y="146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31564</xdr:rowOff>
    </xdr:from>
    <xdr:ext cx="469744" cy="259045"/>
    <xdr:sp macro="" textlink="">
      <xdr:nvSpPr>
        <xdr:cNvPr id="619" name="【消防施設】&#10;一人当たり面積該当値テキスト">
          <a:extLst>
            <a:ext uri="{FF2B5EF4-FFF2-40B4-BE49-F238E27FC236}">
              <a16:creationId xmlns:a16="http://schemas.microsoft.com/office/drawing/2014/main" id="{5329CC2F-0A17-4324-9F58-509F56114013}"/>
            </a:ext>
          </a:extLst>
        </xdr:cNvPr>
        <xdr:cNvSpPr txBox="1"/>
      </xdr:nvSpPr>
      <xdr:spPr>
        <a:xfrm>
          <a:off x="22199600" y="1460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86513</xdr:rowOff>
    </xdr:from>
    <xdr:to>
      <xdr:col>112</xdr:col>
      <xdr:colOff>38100</xdr:colOff>
      <xdr:row>86</xdr:row>
      <xdr:rowOff>16663</xdr:rowOff>
    </xdr:to>
    <xdr:sp macro="" textlink="">
      <xdr:nvSpPr>
        <xdr:cNvPr id="620" name="楕円 619">
          <a:extLst>
            <a:ext uri="{FF2B5EF4-FFF2-40B4-BE49-F238E27FC236}">
              <a16:creationId xmlns:a16="http://schemas.microsoft.com/office/drawing/2014/main" id="{370664A4-C0EE-4EB2-A5FA-731B5F6BE4A1}"/>
            </a:ext>
          </a:extLst>
        </xdr:cNvPr>
        <xdr:cNvSpPr/>
      </xdr:nvSpPr>
      <xdr:spPr>
        <a:xfrm>
          <a:off x="21272500" y="14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133198</xdr:rowOff>
    </xdr:from>
    <xdr:to>
      <xdr:col>116</xdr:col>
      <xdr:colOff>63500</xdr:colOff>
      <xdr:row>85</xdr:row>
      <xdr:rowOff>137313</xdr:rowOff>
    </xdr:to>
    <xdr:cxnSp macro="">
      <xdr:nvCxnSpPr>
        <xdr:cNvPr id="621" name="直線コネクタ 620">
          <a:extLst>
            <a:ext uri="{FF2B5EF4-FFF2-40B4-BE49-F238E27FC236}">
              <a16:creationId xmlns:a16="http://schemas.microsoft.com/office/drawing/2014/main" id="{5EB76775-FF04-4E37-9547-9DC1CB465E5B}"/>
            </a:ext>
          </a:extLst>
        </xdr:cNvPr>
        <xdr:cNvCxnSpPr/>
      </xdr:nvCxnSpPr>
      <xdr:spPr>
        <a:xfrm flipV="1">
          <a:off x="21323300" y="14706448"/>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622" name="楕円 621">
          <a:extLst>
            <a:ext uri="{FF2B5EF4-FFF2-40B4-BE49-F238E27FC236}">
              <a16:creationId xmlns:a16="http://schemas.microsoft.com/office/drawing/2014/main" id="{C55DEDA8-FD17-4DF1-AAA6-866FFD408A2D}"/>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137313</xdr:rowOff>
    </xdr:from>
    <xdr:to>
      <xdr:col>111</xdr:col>
      <xdr:colOff>177800</xdr:colOff>
      <xdr:row>85</xdr:row>
      <xdr:rowOff>140970</xdr:rowOff>
    </xdr:to>
    <xdr:cxnSp macro="">
      <xdr:nvCxnSpPr>
        <xdr:cNvPr id="623" name="直線コネクタ 622">
          <a:extLst>
            <a:ext uri="{FF2B5EF4-FFF2-40B4-BE49-F238E27FC236}">
              <a16:creationId xmlns:a16="http://schemas.microsoft.com/office/drawing/2014/main" id="{ECF3A6EC-0C99-4DEF-A6D1-F524246A8BBC}"/>
            </a:ext>
          </a:extLst>
        </xdr:cNvPr>
        <xdr:cNvCxnSpPr/>
      </xdr:nvCxnSpPr>
      <xdr:spPr>
        <a:xfrm flipV="1">
          <a:off x="20434300" y="1471056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114402</xdr:rowOff>
    </xdr:from>
    <xdr:to>
      <xdr:col>102</xdr:col>
      <xdr:colOff>165100</xdr:colOff>
      <xdr:row>86</xdr:row>
      <xdr:rowOff>44552</xdr:rowOff>
    </xdr:to>
    <xdr:sp macro="" textlink="">
      <xdr:nvSpPr>
        <xdr:cNvPr id="624" name="楕円 623">
          <a:extLst>
            <a:ext uri="{FF2B5EF4-FFF2-40B4-BE49-F238E27FC236}">
              <a16:creationId xmlns:a16="http://schemas.microsoft.com/office/drawing/2014/main" id="{1E34A777-BABE-44F7-9366-200279DCC930}"/>
            </a:ext>
          </a:extLst>
        </xdr:cNvPr>
        <xdr:cNvSpPr/>
      </xdr:nvSpPr>
      <xdr:spPr>
        <a:xfrm>
          <a:off x="19494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165202</xdr:rowOff>
    </xdr:to>
    <xdr:cxnSp macro="">
      <xdr:nvCxnSpPr>
        <xdr:cNvPr id="625" name="直線コネクタ 624">
          <a:extLst>
            <a:ext uri="{FF2B5EF4-FFF2-40B4-BE49-F238E27FC236}">
              <a16:creationId xmlns:a16="http://schemas.microsoft.com/office/drawing/2014/main" id="{600FD494-4D56-4BE9-9626-3D15ECB31336}"/>
            </a:ext>
          </a:extLst>
        </xdr:cNvPr>
        <xdr:cNvCxnSpPr/>
      </xdr:nvCxnSpPr>
      <xdr:spPr>
        <a:xfrm flipV="1">
          <a:off x="19545300" y="14714220"/>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125831</xdr:rowOff>
    </xdr:from>
    <xdr:to>
      <xdr:col>98</xdr:col>
      <xdr:colOff>38100</xdr:colOff>
      <xdr:row>86</xdr:row>
      <xdr:rowOff>55981</xdr:rowOff>
    </xdr:to>
    <xdr:sp macro="" textlink="">
      <xdr:nvSpPr>
        <xdr:cNvPr id="626" name="楕円 625">
          <a:extLst>
            <a:ext uri="{FF2B5EF4-FFF2-40B4-BE49-F238E27FC236}">
              <a16:creationId xmlns:a16="http://schemas.microsoft.com/office/drawing/2014/main" id="{F18EB880-3BD0-4515-BA38-FD07693BEC4F}"/>
            </a:ext>
          </a:extLst>
        </xdr:cNvPr>
        <xdr:cNvSpPr/>
      </xdr:nvSpPr>
      <xdr:spPr>
        <a:xfrm>
          <a:off x="18605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165202</xdr:rowOff>
    </xdr:from>
    <xdr:to>
      <xdr:col>102</xdr:col>
      <xdr:colOff>114300</xdr:colOff>
      <xdr:row>86</xdr:row>
      <xdr:rowOff>5181</xdr:rowOff>
    </xdr:to>
    <xdr:cxnSp macro="">
      <xdr:nvCxnSpPr>
        <xdr:cNvPr id="627" name="直線コネクタ 626">
          <a:extLst>
            <a:ext uri="{FF2B5EF4-FFF2-40B4-BE49-F238E27FC236}">
              <a16:creationId xmlns:a16="http://schemas.microsoft.com/office/drawing/2014/main" id="{6C195E57-F444-4A24-8F79-DEBB5E92438B}"/>
            </a:ext>
          </a:extLst>
        </xdr:cNvPr>
        <xdr:cNvCxnSpPr/>
      </xdr:nvCxnSpPr>
      <xdr:spPr>
        <a:xfrm flipV="1">
          <a:off x="18656300" y="1473845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28" name="n_1aveValue【消防施設】&#10;一人当たり面積">
          <a:extLst>
            <a:ext uri="{FF2B5EF4-FFF2-40B4-BE49-F238E27FC236}">
              <a16:creationId xmlns:a16="http://schemas.microsoft.com/office/drawing/2014/main" id="{4CDB5C37-DF40-4412-9D5F-4FD811ADE33A}"/>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29" name="n_2aveValue【消防施設】&#10;一人当たり面積">
          <a:extLst>
            <a:ext uri="{FF2B5EF4-FFF2-40B4-BE49-F238E27FC236}">
              <a16:creationId xmlns:a16="http://schemas.microsoft.com/office/drawing/2014/main" id="{51058D09-0BF4-46CA-A1B7-036D01A7D8B9}"/>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30" name="n_3aveValue【消防施設】&#10;一人当たり面積">
          <a:extLst>
            <a:ext uri="{FF2B5EF4-FFF2-40B4-BE49-F238E27FC236}">
              <a16:creationId xmlns:a16="http://schemas.microsoft.com/office/drawing/2014/main" id="{5918F28A-75D0-4537-9C98-743ED65EE9A3}"/>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44163</xdr:rowOff>
    </xdr:from>
    <xdr:ext cx="469744" cy="259045"/>
    <xdr:sp macro="" textlink="">
      <xdr:nvSpPr>
        <xdr:cNvPr id="631" name="n_4aveValue【消防施設】&#10;一人当たり面積">
          <a:extLst>
            <a:ext uri="{FF2B5EF4-FFF2-40B4-BE49-F238E27FC236}">
              <a16:creationId xmlns:a16="http://schemas.microsoft.com/office/drawing/2014/main" id="{7670B938-6843-4F78-AEE1-4129D60A3F7B}"/>
            </a:ext>
          </a:extLst>
        </xdr:cNvPr>
        <xdr:cNvSpPr txBox="1"/>
      </xdr:nvSpPr>
      <xdr:spPr>
        <a:xfrm>
          <a:off x="18421427" y="1444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7790</xdr:rowOff>
    </xdr:from>
    <xdr:ext cx="469744" cy="259045"/>
    <xdr:sp macro="" textlink="">
      <xdr:nvSpPr>
        <xdr:cNvPr id="632" name="n_1mainValue【消防施設】&#10;一人当たり面積">
          <a:extLst>
            <a:ext uri="{FF2B5EF4-FFF2-40B4-BE49-F238E27FC236}">
              <a16:creationId xmlns:a16="http://schemas.microsoft.com/office/drawing/2014/main" id="{3550A82E-501C-486B-915B-82211FEB47DA}"/>
            </a:ext>
          </a:extLst>
        </xdr:cNvPr>
        <xdr:cNvSpPr txBox="1"/>
      </xdr:nvSpPr>
      <xdr:spPr>
        <a:xfrm>
          <a:off x="21075727" y="147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633" name="n_2mainValue【消防施設】&#10;一人当たり面積">
          <a:extLst>
            <a:ext uri="{FF2B5EF4-FFF2-40B4-BE49-F238E27FC236}">
              <a16:creationId xmlns:a16="http://schemas.microsoft.com/office/drawing/2014/main" id="{E298AF84-A585-4DD8-8C7C-498312B468FC}"/>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35679</xdr:rowOff>
    </xdr:from>
    <xdr:ext cx="469744" cy="259045"/>
    <xdr:sp macro="" textlink="">
      <xdr:nvSpPr>
        <xdr:cNvPr id="634" name="n_3mainValue【消防施設】&#10;一人当たり面積">
          <a:extLst>
            <a:ext uri="{FF2B5EF4-FFF2-40B4-BE49-F238E27FC236}">
              <a16:creationId xmlns:a16="http://schemas.microsoft.com/office/drawing/2014/main" id="{7DF004BC-4398-4148-8ECB-375AD8546092}"/>
            </a:ext>
          </a:extLst>
        </xdr:cNvPr>
        <xdr:cNvSpPr txBox="1"/>
      </xdr:nvSpPr>
      <xdr:spPr>
        <a:xfrm>
          <a:off x="193104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47108</xdr:rowOff>
    </xdr:from>
    <xdr:ext cx="469744" cy="259045"/>
    <xdr:sp macro="" textlink="">
      <xdr:nvSpPr>
        <xdr:cNvPr id="635" name="n_4mainValue【消防施設】&#10;一人当たり面積">
          <a:extLst>
            <a:ext uri="{FF2B5EF4-FFF2-40B4-BE49-F238E27FC236}">
              <a16:creationId xmlns:a16="http://schemas.microsoft.com/office/drawing/2014/main" id="{D8EB8443-527B-4670-B64E-C0E7FDE7426C}"/>
            </a:ext>
          </a:extLst>
        </xdr:cNvPr>
        <xdr:cNvSpPr txBox="1"/>
      </xdr:nvSpPr>
      <xdr:spPr>
        <a:xfrm>
          <a:off x="184214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8DFF82EF-FABB-454A-B6FB-10E3BC45407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F5195F06-E446-4713-9FB5-448C02A533F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3DB5347D-E7DB-4A7D-B300-4BF3A7D8EAF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6725BEC7-7DA8-4B25-A51F-B7E72AA2613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DC18FACD-26E5-4017-A615-FA32B109EC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F376CA11-9F8B-47B4-BAAE-4724F640FD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A0F369F7-F8F8-4930-BDB5-46191FE6278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F3658E66-3C24-4702-ADA3-EFC1385C631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937FC2B8-FBE3-490A-BACB-E32E479CB73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B1036E6F-14EC-44E4-B842-651D4AA1A5B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30B6764E-3FFB-4B4C-B3F5-DD332790368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F594EBF1-633D-4BE8-97D6-193B8DE25B0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862631F2-F56A-440A-9AAC-10A459D297B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787CDC3E-AB04-4E31-88D7-A18229EC450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E22799F5-F5B6-4BD6-A5F3-65C27D97790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A797E962-EF33-46B1-A976-D66069E5BFE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3D4D9007-C18C-4034-AC2B-6023565648D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7542E1AF-29CE-4BDB-BAF3-8FB8021E603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5091C8D4-1DBE-4A41-973B-900B01F497A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D48CC793-9B2A-43A5-A337-0F0D002EA1C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0089BB6A-7EFA-47C4-AB7C-1A703F53E14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9ABA15C3-8379-4AC4-B33B-6D27257FFF5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E02CFDC4-881A-4118-A04E-AF7AF56BC83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3A6595FC-C81F-449C-8F95-B9C21929D54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F24CB6C9-9819-4A91-A045-FC876B5A7A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1" name="直線コネクタ 660">
          <a:extLst>
            <a:ext uri="{FF2B5EF4-FFF2-40B4-BE49-F238E27FC236}">
              <a16:creationId xmlns:a16="http://schemas.microsoft.com/office/drawing/2014/main" id="{4D4E2F8B-4DAF-486E-8F1F-7B9F0C82F338}"/>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2" name="【庁舎】&#10;有形固定資産減価償却率最小値テキスト">
          <a:extLst>
            <a:ext uri="{FF2B5EF4-FFF2-40B4-BE49-F238E27FC236}">
              <a16:creationId xmlns:a16="http://schemas.microsoft.com/office/drawing/2014/main" id="{058AAEA0-F706-45D9-8D19-782A705DC553}"/>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3" name="直線コネクタ 662">
          <a:extLst>
            <a:ext uri="{FF2B5EF4-FFF2-40B4-BE49-F238E27FC236}">
              <a16:creationId xmlns:a16="http://schemas.microsoft.com/office/drawing/2014/main" id="{5A32A9E5-28C1-4CB2-8E71-E68B898E21C8}"/>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4" name="【庁舎】&#10;有形固定資産減価償却率最大値テキスト">
          <a:extLst>
            <a:ext uri="{FF2B5EF4-FFF2-40B4-BE49-F238E27FC236}">
              <a16:creationId xmlns:a16="http://schemas.microsoft.com/office/drawing/2014/main" id="{E7847824-F4C8-4048-B99F-EFBB419578D0}"/>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5" name="直線コネクタ 664">
          <a:extLst>
            <a:ext uri="{FF2B5EF4-FFF2-40B4-BE49-F238E27FC236}">
              <a16:creationId xmlns:a16="http://schemas.microsoft.com/office/drawing/2014/main" id="{206F4E47-DB24-4FD9-BF45-9E8319ECC97E}"/>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666" name="【庁舎】&#10;有形固定資産減価償却率平均値テキスト">
          <a:extLst>
            <a:ext uri="{FF2B5EF4-FFF2-40B4-BE49-F238E27FC236}">
              <a16:creationId xmlns:a16="http://schemas.microsoft.com/office/drawing/2014/main" id="{756026F5-F5A2-4E50-9757-2FADB9293B84}"/>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7" name="フローチャート: 判断 666">
          <a:extLst>
            <a:ext uri="{FF2B5EF4-FFF2-40B4-BE49-F238E27FC236}">
              <a16:creationId xmlns:a16="http://schemas.microsoft.com/office/drawing/2014/main" id="{B16CE5EB-A105-4452-BDE5-BF22B86A38CD}"/>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68" name="フローチャート: 判断 667">
          <a:extLst>
            <a:ext uri="{FF2B5EF4-FFF2-40B4-BE49-F238E27FC236}">
              <a16:creationId xmlns:a16="http://schemas.microsoft.com/office/drawing/2014/main" id="{7DC305A5-C792-42C8-B56D-C0AFE74311D5}"/>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69" name="フローチャート: 判断 668">
          <a:extLst>
            <a:ext uri="{FF2B5EF4-FFF2-40B4-BE49-F238E27FC236}">
              <a16:creationId xmlns:a16="http://schemas.microsoft.com/office/drawing/2014/main" id="{1C467733-7CA8-4461-AE2C-6EE76DFF3162}"/>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70" name="フローチャート: 判断 669">
          <a:extLst>
            <a:ext uri="{FF2B5EF4-FFF2-40B4-BE49-F238E27FC236}">
              <a16:creationId xmlns:a16="http://schemas.microsoft.com/office/drawing/2014/main" id="{C95C0219-798C-4875-A51C-7000C395E16B}"/>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1" name="フローチャート: 判断 670">
          <a:extLst>
            <a:ext uri="{FF2B5EF4-FFF2-40B4-BE49-F238E27FC236}">
              <a16:creationId xmlns:a16="http://schemas.microsoft.com/office/drawing/2014/main" id="{E06B7791-C0E1-4662-AA07-2E2BA741162A}"/>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B5D855F3-E146-48A7-B367-4FF72A8373E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E371A5EC-65DD-48DE-909A-D38A92A3377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60BF98D4-6B48-4984-8CE3-37463D74601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11EFEFC-9EF0-4817-AA7D-E731719800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AA73B430-69F7-46D1-93E0-7C36091D4D4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677" name="楕円 676">
          <a:extLst>
            <a:ext uri="{FF2B5EF4-FFF2-40B4-BE49-F238E27FC236}">
              <a16:creationId xmlns:a16="http://schemas.microsoft.com/office/drawing/2014/main" id="{CF49713B-14EE-43BD-B66E-9D9971F6B9C8}"/>
            </a:ext>
          </a:extLst>
        </xdr:cNvPr>
        <xdr:cNvSpPr/>
      </xdr:nvSpPr>
      <xdr:spPr>
        <a:xfrm>
          <a:off x="162687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31948</xdr:rowOff>
    </xdr:from>
    <xdr:ext cx="405111" cy="259045"/>
    <xdr:sp macro="" textlink="">
      <xdr:nvSpPr>
        <xdr:cNvPr id="678" name="【庁舎】&#10;有形固定資産減価償却率該当値テキスト">
          <a:extLst>
            <a:ext uri="{FF2B5EF4-FFF2-40B4-BE49-F238E27FC236}">
              <a16:creationId xmlns:a16="http://schemas.microsoft.com/office/drawing/2014/main" id="{2EE22CC5-FAC4-4C8B-B414-90AEF5376E87}"/>
            </a:ext>
          </a:extLst>
        </xdr:cNvPr>
        <xdr:cNvSpPr txBox="1"/>
      </xdr:nvSpPr>
      <xdr:spPr>
        <a:xfrm>
          <a:off x="16357600" y="1769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144599</xdr:rowOff>
    </xdr:from>
    <xdr:to>
      <xdr:col>81</xdr:col>
      <xdr:colOff>101600</xdr:colOff>
      <xdr:row>104</xdr:row>
      <xdr:rowOff>74749</xdr:rowOff>
    </xdr:to>
    <xdr:sp macro="" textlink="">
      <xdr:nvSpPr>
        <xdr:cNvPr id="679" name="楕円 678">
          <a:extLst>
            <a:ext uri="{FF2B5EF4-FFF2-40B4-BE49-F238E27FC236}">
              <a16:creationId xmlns:a16="http://schemas.microsoft.com/office/drawing/2014/main" id="{744CDDD0-F240-47DC-8462-F707D1C2B730}"/>
            </a:ext>
          </a:extLst>
        </xdr:cNvPr>
        <xdr:cNvSpPr/>
      </xdr:nvSpPr>
      <xdr:spPr>
        <a:xfrm>
          <a:off x="15430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23949</xdr:rowOff>
    </xdr:from>
    <xdr:to>
      <xdr:col>85</xdr:col>
      <xdr:colOff>127000</xdr:colOff>
      <xdr:row>104</xdr:row>
      <xdr:rowOff>59871</xdr:rowOff>
    </xdr:to>
    <xdr:cxnSp macro="">
      <xdr:nvCxnSpPr>
        <xdr:cNvPr id="680" name="直線コネクタ 679">
          <a:extLst>
            <a:ext uri="{FF2B5EF4-FFF2-40B4-BE49-F238E27FC236}">
              <a16:creationId xmlns:a16="http://schemas.microsoft.com/office/drawing/2014/main" id="{35930EC6-B1A3-4498-BCA7-BE710F749A8A}"/>
            </a:ext>
          </a:extLst>
        </xdr:cNvPr>
        <xdr:cNvCxnSpPr/>
      </xdr:nvCxnSpPr>
      <xdr:spPr>
        <a:xfrm>
          <a:off x="15481300" y="1785474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81" name="楕円 680">
          <a:extLst>
            <a:ext uri="{FF2B5EF4-FFF2-40B4-BE49-F238E27FC236}">
              <a16:creationId xmlns:a16="http://schemas.microsoft.com/office/drawing/2014/main" id="{A20BD82F-74A1-4C78-B260-CD983A45D2AB}"/>
            </a:ext>
          </a:extLst>
        </xdr:cNvPr>
        <xdr:cNvSpPr/>
      </xdr:nvSpPr>
      <xdr:spPr>
        <a:xfrm>
          <a:off x="14541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23949</xdr:rowOff>
    </xdr:from>
    <xdr:to>
      <xdr:col>81</xdr:col>
      <xdr:colOff>50800</xdr:colOff>
      <xdr:row>104</xdr:row>
      <xdr:rowOff>54973</xdr:rowOff>
    </xdr:to>
    <xdr:cxnSp macro="">
      <xdr:nvCxnSpPr>
        <xdr:cNvPr id="682" name="直線コネクタ 681">
          <a:extLst>
            <a:ext uri="{FF2B5EF4-FFF2-40B4-BE49-F238E27FC236}">
              <a16:creationId xmlns:a16="http://schemas.microsoft.com/office/drawing/2014/main" id="{28DB626D-A3BE-45B5-97A8-B84FC7E19D44}"/>
            </a:ext>
          </a:extLst>
        </xdr:cNvPr>
        <xdr:cNvCxnSpPr/>
      </xdr:nvCxnSpPr>
      <xdr:spPr>
        <a:xfrm flipV="1">
          <a:off x="14592300" y="178547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136434</xdr:rowOff>
    </xdr:from>
    <xdr:to>
      <xdr:col>72</xdr:col>
      <xdr:colOff>38100</xdr:colOff>
      <xdr:row>104</xdr:row>
      <xdr:rowOff>66584</xdr:rowOff>
    </xdr:to>
    <xdr:sp macro="" textlink="">
      <xdr:nvSpPr>
        <xdr:cNvPr id="683" name="楕円 682">
          <a:extLst>
            <a:ext uri="{FF2B5EF4-FFF2-40B4-BE49-F238E27FC236}">
              <a16:creationId xmlns:a16="http://schemas.microsoft.com/office/drawing/2014/main" id="{82B02E56-DB76-47C9-993D-A163FF9F0604}"/>
            </a:ext>
          </a:extLst>
        </xdr:cNvPr>
        <xdr:cNvSpPr/>
      </xdr:nvSpPr>
      <xdr:spPr>
        <a:xfrm>
          <a:off x="13652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15784</xdr:rowOff>
    </xdr:from>
    <xdr:to>
      <xdr:col>76</xdr:col>
      <xdr:colOff>114300</xdr:colOff>
      <xdr:row>104</xdr:row>
      <xdr:rowOff>54973</xdr:rowOff>
    </xdr:to>
    <xdr:cxnSp macro="">
      <xdr:nvCxnSpPr>
        <xdr:cNvPr id="684" name="直線コネクタ 683">
          <a:extLst>
            <a:ext uri="{FF2B5EF4-FFF2-40B4-BE49-F238E27FC236}">
              <a16:creationId xmlns:a16="http://schemas.microsoft.com/office/drawing/2014/main" id="{89F436A4-B045-4E01-BAC1-E5BD53ED793E}"/>
            </a:ext>
          </a:extLst>
        </xdr:cNvPr>
        <xdr:cNvCxnSpPr/>
      </xdr:nvCxnSpPr>
      <xdr:spPr>
        <a:xfrm>
          <a:off x="13703300" y="1784658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97245</xdr:rowOff>
    </xdr:from>
    <xdr:to>
      <xdr:col>67</xdr:col>
      <xdr:colOff>101600</xdr:colOff>
      <xdr:row>104</xdr:row>
      <xdr:rowOff>27395</xdr:rowOff>
    </xdr:to>
    <xdr:sp macro="" textlink="">
      <xdr:nvSpPr>
        <xdr:cNvPr id="685" name="楕円 684">
          <a:extLst>
            <a:ext uri="{FF2B5EF4-FFF2-40B4-BE49-F238E27FC236}">
              <a16:creationId xmlns:a16="http://schemas.microsoft.com/office/drawing/2014/main" id="{6F99DCB6-6F05-40F7-80DB-51F92F34AB9E}"/>
            </a:ext>
          </a:extLst>
        </xdr:cNvPr>
        <xdr:cNvSpPr/>
      </xdr:nvSpPr>
      <xdr:spPr>
        <a:xfrm>
          <a:off x="12763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148045</xdr:rowOff>
    </xdr:from>
    <xdr:to>
      <xdr:col>71</xdr:col>
      <xdr:colOff>177800</xdr:colOff>
      <xdr:row>104</xdr:row>
      <xdr:rowOff>15784</xdr:rowOff>
    </xdr:to>
    <xdr:cxnSp macro="">
      <xdr:nvCxnSpPr>
        <xdr:cNvPr id="686" name="直線コネクタ 685">
          <a:extLst>
            <a:ext uri="{FF2B5EF4-FFF2-40B4-BE49-F238E27FC236}">
              <a16:creationId xmlns:a16="http://schemas.microsoft.com/office/drawing/2014/main" id="{F01BC52D-08CD-484E-B26E-80FD7805FDEF}"/>
            </a:ext>
          </a:extLst>
        </xdr:cNvPr>
        <xdr:cNvCxnSpPr/>
      </xdr:nvCxnSpPr>
      <xdr:spPr>
        <a:xfrm>
          <a:off x="12814300" y="1780739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687" name="n_1aveValue【庁舎】&#10;有形固定資産減価償却率">
          <a:extLst>
            <a:ext uri="{FF2B5EF4-FFF2-40B4-BE49-F238E27FC236}">
              <a16:creationId xmlns:a16="http://schemas.microsoft.com/office/drawing/2014/main" id="{C90B3077-A559-4CAB-97C8-364935CC1396}"/>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688" name="n_2aveValue【庁舎】&#10;有形固定資産減価償却率">
          <a:extLst>
            <a:ext uri="{FF2B5EF4-FFF2-40B4-BE49-F238E27FC236}">
              <a16:creationId xmlns:a16="http://schemas.microsoft.com/office/drawing/2014/main" id="{6A9B04B9-092E-4097-846E-82914DAC09C1}"/>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689" name="n_3aveValue【庁舎】&#10;有形固定資産減価償却率">
          <a:extLst>
            <a:ext uri="{FF2B5EF4-FFF2-40B4-BE49-F238E27FC236}">
              <a16:creationId xmlns:a16="http://schemas.microsoft.com/office/drawing/2014/main" id="{18FC6580-8AF0-49C3-B931-DAE95C6A4A40}"/>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690" name="n_4aveValue【庁舎】&#10;有形固定資産減価償却率">
          <a:extLst>
            <a:ext uri="{FF2B5EF4-FFF2-40B4-BE49-F238E27FC236}">
              <a16:creationId xmlns:a16="http://schemas.microsoft.com/office/drawing/2014/main" id="{5D25047E-4477-4F1C-899C-E127F2CAB6EB}"/>
            </a:ext>
          </a:extLst>
        </xdr:cNvPr>
        <xdr:cNvSpPr txBox="1"/>
      </xdr:nvSpPr>
      <xdr:spPr>
        <a:xfrm>
          <a:off x="12611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91276</xdr:rowOff>
    </xdr:from>
    <xdr:ext cx="405111" cy="259045"/>
    <xdr:sp macro="" textlink="">
      <xdr:nvSpPr>
        <xdr:cNvPr id="691" name="n_1mainValue【庁舎】&#10;有形固定資産減価償却率">
          <a:extLst>
            <a:ext uri="{FF2B5EF4-FFF2-40B4-BE49-F238E27FC236}">
              <a16:creationId xmlns:a16="http://schemas.microsoft.com/office/drawing/2014/main" id="{719C6286-3CBB-4B16-9CC8-0DFCE044236D}"/>
            </a:ext>
          </a:extLst>
        </xdr:cNvPr>
        <xdr:cNvSpPr txBox="1"/>
      </xdr:nvSpPr>
      <xdr:spPr>
        <a:xfrm>
          <a:off x="152660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692" name="n_2mainValue【庁舎】&#10;有形固定資産減価償却率">
          <a:extLst>
            <a:ext uri="{FF2B5EF4-FFF2-40B4-BE49-F238E27FC236}">
              <a16:creationId xmlns:a16="http://schemas.microsoft.com/office/drawing/2014/main" id="{57C310B8-AF64-4356-96F0-739C49156691}"/>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83111</xdr:rowOff>
    </xdr:from>
    <xdr:ext cx="405111" cy="259045"/>
    <xdr:sp macro="" textlink="">
      <xdr:nvSpPr>
        <xdr:cNvPr id="693" name="n_3mainValue【庁舎】&#10;有形固定資産減価償却率">
          <a:extLst>
            <a:ext uri="{FF2B5EF4-FFF2-40B4-BE49-F238E27FC236}">
              <a16:creationId xmlns:a16="http://schemas.microsoft.com/office/drawing/2014/main" id="{41E23EAD-C094-4753-86A2-4EF8129B532F}"/>
            </a:ext>
          </a:extLst>
        </xdr:cNvPr>
        <xdr:cNvSpPr txBox="1"/>
      </xdr:nvSpPr>
      <xdr:spPr>
        <a:xfrm>
          <a:off x="13500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43922</xdr:rowOff>
    </xdr:from>
    <xdr:ext cx="405111" cy="259045"/>
    <xdr:sp macro="" textlink="">
      <xdr:nvSpPr>
        <xdr:cNvPr id="694" name="n_4mainValue【庁舎】&#10;有形固定資産減価償却率">
          <a:extLst>
            <a:ext uri="{FF2B5EF4-FFF2-40B4-BE49-F238E27FC236}">
              <a16:creationId xmlns:a16="http://schemas.microsoft.com/office/drawing/2014/main" id="{280D19D8-0AE4-4615-ABF5-CFC7DAC9F46E}"/>
            </a:ext>
          </a:extLst>
        </xdr:cNvPr>
        <xdr:cNvSpPr txBox="1"/>
      </xdr:nvSpPr>
      <xdr:spPr>
        <a:xfrm>
          <a:off x="12611744" y="175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937BBFD8-B683-4487-9D85-4EC537A4E6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D1C961C1-B5DF-472C-8054-D061FEE8B77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9B9D1929-9835-42C7-BF3B-445AAEE8FCA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1919D36D-294A-464B-8BF0-2636E743E93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823D13C8-A619-420B-B09D-824252778F1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62DEFED5-0F71-4387-9C1F-F7F5A9F8167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5F454DD5-CDFC-48DF-AE37-BC6FFE84AE6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D027C2CB-15E1-40D4-87F1-BAF991F49F5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92E3AC93-A6A6-40E4-9EF8-17824008D10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BA62BF6F-3648-49A5-AC30-6B514177FAA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48A2F322-12D6-4CE1-8CD7-405095BC6F9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B6C36D13-4AE5-4EF1-8543-486AC905159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8E8E3AE9-468B-4279-B774-6BC06434072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C2E609E3-33E2-48B0-B458-8574721C54A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9B94416F-4355-438E-9F24-4BFFB9B3BCF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DDE4B1C1-2F4D-4101-A7AE-C77DB75C127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F53D146E-1F66-4A98-94A9-AE6DDC40A4D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C81BD353-BCC7-4849-9D78-B0303D24588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E773896C-D454-47AF-9D22-907785DB442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65EDDD85-7F56-4FBF-ACB8-A44A239B10D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F03B14D9-2CFB-4593-AEEC-21BDCCBCC4F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88E91A5B-8101-43E8-9143-4CC37B6B1FE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14536382-8AA4-4A37-9C57-FBD05EB3D3F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5E5094F9-BE66-4B39-84CE-CC257E43BDC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982C9293-A2A0-46F8-99DF-7B9207C7DF2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0" name="直線コネクタ 719">
          <a:extLst>
            <a:ext uri="{FF2B5EF4-FFF2-40B4-BE49-F238E27FC236}">
              <a16:creationId xmlns:a16="http://schemas.microsoft.com/office/drawing/2014/main" id="{26F007E6-92CF-478D-8891-22DA40575523}"/>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1" name="【庁舎】&#10;一人当たり面積最小値テキスト">
          <a:extLst>
            <a:ext uri="{FF2B5EF4-FFF2-40B4-BE49-F238E27FC236}">
              <a16:creationId xmlns:a16="http://schemas.microsoft.com/office/drawing/2014/main" id="{8A5257C8-499B-43BA-A458-B736403A8915}"/>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2" name="直線コネクタ 721">
          <a:extLst>
            <a:ext uri="{FF2B5EF4-FFF2-40B4-BE49-F238E27FC236}">
              <a16:creationId xmlns:a16="http://schemas.microsoft.com/office/drawing/2014/main" id="{82628B08-F9D7-46E2-A17B-0B1BFA6A2922}"/>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3" name="【庁舎】&#10;一人当たり面積最大値テキスト">
          <a:extLst>
            <a:ext uri="{FF2B5EF4-FFF2-40B4-BE49-F238E27FC236}">
              <a16:creationId xmlns:a16="http://schemas.microsoft.com/office/drawing/2014/main" id="{9DC2BF75-5369-4F9B-8BD7-3A021DB2DD74}"/>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4" name="直線コネクタ 723">
          <a:extLst>
            <a:ext uri="{FF2B5EF4-FFF2-40B4-BE49-F238E27FC236}">
              <a16:creationId xmlns:a16="http://schemas.microsoft.com/office/drawing/2014/main" id="{133F9025-5B27-49D5-9AFC-427B4789A522}"/>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725" name="【庁舎】&#10;一人当たり面積平均値テキスト">
          <a:extLst>
            <a:ext uri="{FF2B5EF4-FFF2-40B4-BE49-F238E27FC236}">
              <a16:creationId xmlns:a16="http://schemas.microsoft.com/office/drawing/2014/main" id="{70585399-C824-47EA-8321-725C49295B3B}"/>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26" name="フローチャート: 判断 725">
          <a:extLst>
            <a:ext uri="{FF2B5EF4-FFF2-40B4-BE49-F238E27FC236}">
              <a16:creationId xmlns:a16="http://schemas.microsoft.com/office/drawing/2014/main" id="{744D9957-4AD3-4CDF-B897-436D35A89673}"/>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27" name="フローチャート: 判断 726">
          <a:extLst>
            <a:ext uri="{FF2B5EF4-FFF2-40B4-BE49-F238E27FC236}">
              <a16:creationId xmlns:a16="http://schemas.microsoft.com/office/drawing/2014/main" id="{B27F7201-B0AD-46B2-9DC4-08646C824CFC}"/>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28" name="フローチャート: 判断 727">
          <a:extLst>
            <a:ext uri="{FF2B5EF4-FFF2-40B4-BE49-F238E27FC236}">
              <a16:creationId xmlns:a16="http://schemas.microsoft.com/office/drawing/2014/main" id="{B33B3693-D0C5-43CF-A3C5-90E2A94AF362}"/>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29" name="フローチャート: 判断 728">
          <a:extLst>
            <a:ext uri="{FF2B5EF4-FFF2-40B4-BE49-F238E27FC236}">
              <a16:creationId xmlns:a16="http://schemas.microsoft.com/office/drawing/2014/main" id="{0A93255F-62AD-4F33-AD47-45B586FC51C6}"/>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730" name="フローチャート: 判断 729">
          <a:extLst>
            <a:ext uri="{FF2B5EF4-FFF2-40B4-BE49-F238E27FC236}">
              <a16:creationId xmlns:a16="http://schemas.microsoft.com/office/drawing/2014/main" id="{BE5DE83A-707C-440A-A6E0-89A22D327915}"/>
            </a:ext>
          </a:extLst>
        </xdr:cNvPr>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46B1A8E-A780-4E07-9953-8B3539FA4F2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3135839-EDE0-4F5C-8276-DF76E09E4BC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4222B59-EA03-435E-BED8-114075941D3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6A5CBC8-C28E-438A-AEB6-351824F48F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CD826D0-D27B-42D8-A592-36B7649F619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83094</xdr:rowOff>
    </xdr:from>
    <xdr:to>
      <xdr:col>116</xdr:col>
      <xdr:colOff>114300</xdr:colOff>
      <xdr:row>105</xdr:row>
      <xdr:rowOff>13244</xdr:rowOff>
    </xdr:to>
    <xdr:sp macro="" textlink="">
      <xdr:nvSpPr>
        <xdr:cNvPr id="736" name="楕円 735">
          <a:extLst>
            <a:ext uri="{FF2B5EF4-FFF2-40B4-BE49-F238E27FC236}">
              <a16:creationId xmlns:a16="http://schemas.microsoft.com/office/drawing/2014/main" id="{7326DC08-865C-412A-B3D6-B56A7158A55D}"/>
            </a:ext>
          </a:extLst>
        </xdr:cNvPr>
        <xdr:cNvSpPr/>
      </xdr:nvSpPr>
      <xdr:spPr>
        <a:xfrm>
          <a:off x="22110700" y="1791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105971</xdr:rowOff>
    </xdr:from>
    <xdr:ext cx="469744" cy="259045"/>
    <xdr:sp macro="" textlink="">
      <xdr:nvSpPr>
        <xdr:cNvPr id="737" name="【庁舎】&#10;一人当たり面積該当値テキスト">
          <a:extLst>
            <a:ext uri="{FF2B5EF4-FFF2-40B4-BE49-F238E27FC236}">
              <a16:creationId xmlns:a16="http://schemas.microsoft.com/office/drawing/2014/main" id="{A6BB2B89-7DE8-4ED6-89B2-B0F8226AE799}"/>
            </a:ext>
          </a:extLst>
        </xdr:cNvPr>
        <xdr:cNvSpPr txBox="1"/>
      </xdr:nvSpPr>
      <xdr:spPr>
        <a:xfrm>
          <a:off x="22199600" y="1776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99423</xdr:rowOff>
    </xdr:from>
    <xdr:to>
      <xdr:col>112</xdr:col>
      <xdr:colOff>38100</xdr:colOff>
      <xdr:row>105</xdr:row>
      <xdr:rowOff>29573</xdr:rowOff>
    </xdr:to>
    <xdr:sp macro="" textlink="">
      <xdr:nvSpPr>
        <xdr:cNvPr id="738" name="楕円 737">
          <a:extLst>
            <a:ext uri="{FF2B5EF4-FFF2-40B4-BE49-F238E27FC236}">
              <a16:creationId xmlns:a16="http://schemas.microsoft.com/office/drawing/2014/main" id="{962CF698-87B8-443C-94C1-04512CD27B31}"/>
            </a:ext>
          </a:extLst>
        </xdr:cNvPr>
        <xdr:cNvSpPr/>
      </xdr:nvSpPr>
      <xdr:spPr>
        <a:xfrm>
          <a:off x="21272500" y="1793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133894</xdr:rowOff>
    </xdr:from>
    <xdr:to>
      <xdr:col>116</xdr:col>
      <xdr:colOff>63500</xdr:colOff>
      <xdr:row>104</xdr:row>
      <xdr:rowOff>150223</xdr:rowOff>
    </xdr:to>
    <xdr:cxnSp macro="">
      <xdr:nvCxnSpPr>
        <xdr:cNvPr id="739" name="直線コネクタ 738">
          <a:extLst>
            <a:ext uri="{FF2B5EF4-FFF2-40B4-BE49-F238E27FC236}">
              <a16:creationId xmlns:a16="http://schemas.microsoft.com/office/drawing/2014/main" id="{0FBD747C-2252-4F63-8814-D55670A3EDD1}"/>
            </a:ext>
          </a:extLst>
        </xdr:cNvPr>
        <xdr:cNvCxnSpPr/>
      </xdr:nvCxnSpPr>
      <xdr:spPr>
        <a:xfrm flipV="1">
          <a:off x="21323300" y="179646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127726</xdr:rowOff>
    </xdr:from>
    <xdr:to>
      <xdr:col>107</xdr:col>
      <xdr:colOff>101600</xdr:colOff>
      <xdr:row>105</xdr:row>
      <xdr:rowOff>57876</xdr:rowOff>
    </xdr:to>
    <xdr:sp macro="" textlink="">
      <xdr:nvSpPr>
        <xdr:cNvPr id="740" name="楕円 739">
          <a:extLst>
            <a:ext uri="{FF2B5EF4-FFF2-40B4-BE49-F238E27FC236}">
              <a16:creationId xmlns:a16="http://schemas.microsoft.com/office/drawing/2014/main" id="{486D76ED-96D8-41E4-978E-08149FA21D33}"/>
            </a:ext>
          </a:extLst>
        </xdr:cNvPr>
        <xdr:cNvSpPr/>
      </xdr:nvSpPr>
      <xdr:spPr>
        <a:xfrm>
          <a:off x="20383500" y="179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150223</xdr:rowOff>
    </xdr:from>
    <xdr:to>
      <xdr:col>111</xdr:col>
      <xdr:colOff>177800</xdr:colOff>
      <xdr:row>105</xdr:row>
      <xdr:rowOff>7076</xdr:rowOff>
    </xdr:to>
    <xdr:cxnSp macro="">
      <xdr:nvCxnSpPr>
        <xdr:cNvPr id="741" name="直線コネクタ 740">
          <a:extLst>
            <a:ext uri="{FF2B5EF4-FFF2-40B4-BE49-F238E27FC236}">
              <a16:creationId xmlns:a16="http://schemas.microsoft.com/office/drawing/2014/main" id="{F3D1F0DD-2EF2-41E9-890C-EF27B7A189D4}"/>
            </a:ext>
          </a:extLst>
        </xdr:cNvPr>
        <xdr:cNvCxnSpPr/>
      </xdr:nvCxnSpPr>
      <xdr:spPr>
        <a:xfrm flipV="1">
          <a:off x="20434300" y="17981023"/>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148408</xdr:rowOff>
    </xdr:from>
    <xdr:to>
      <xdr:col>102</xdr:col>
      <xdr:colOff>165100</xdr:colOff>
      <xdr:row>105</xdr:row>
      <xdr:rowOff>78558</xdr:rowOff>
    </xdr:to>
    <xdr:sp macro="" textlink="">
      <xdr:nvSpPr>
        <xdr:cNvPr id="742" name="楕円 741">
          <a:extLst>
            <a:ext uri="{FF2B5EF4-FFF2-40B4-BE49-F238E27FC236}">
              <a16:creationId xmlns:a16="http://schemas.microsoft.com/office/drawing/2014/main" id="{39B02724-9168-4CD7-91A5-C1A9755C62EF}"/>
            </a:ext>
          </a:extLst>
        </xdr:cNvPr>
        <xdr:cNvSpPr/>
      </xdr:nvSpPr>
      <xdr:spPr>
        <a:xfrm>
          <a:off x="19494500" y="179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7076</xdr:rowOff>
    </xdr:from>
    <xdr:to>
      <xdr:col>107</xdr:col>
      <xdr:colOff>50800</xdr:colOff>
      <xdr:row>105</xdr:row>
      <xdr:rowOff>27758</xdr:rowOff>
    </xdr:to>
    <xdr:cxnSp macro="">
      <xdr:nvCxnSpPr>
        <xdr:cNvPr id="743" name="直線コネクタ 742">
          <a:extLst>
            <a:ext uri="{FF2B5EF4-FFF2-40B4-BE49-F238E27FC236}">
              <a16:creationId xmlns:a16="http://schemas.microsoft.com/office/drawing/2014/main" id="{ADE92862-62E5-4548-8F97-60EDFDEB7895}"/>
            </a:ext>
          </a:extLst>
        </xdr:cNvPr>
        <xdr:cNvCxnSpPr/>
      </xdr:nvCxnSpPr>
      <xdr:spPr>
        <a:xfrm flipV="1">
          <a:off x="19545300" y="1800932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164737</xdr:rowOff>
    </xdr:from>
    <xdr:to>
      <xdr:col>98</xdr:col>
      <xdr:colOff>38100</xdr:colOff>
      <xdr:row>105</xdr:row>
      <xdr:rowOff>94887</xdr:rowOff>
    </xdr:to>
    <xdr:sp macro="" textlink="">
      <xdr:nvSpPr>
        <xdr:cNvPr id="744" name="楕円 743">
          <a:extLst>
            <a:ext uri="{FF2B5EF4-FFF2-40B4-BE49-F238E27FC236}">
              <a16:creationId xmlns:a16="http://schemas.microsoft.com/office/drawing/2014/main" id="{99FB6D4F-4BE1-49F9-9EBB-742373ED1B9B}"/>
            </a:ext>
          </a:extLst>
        </xdr:cNvPr>
        <xdr:cNvSpPr/>
      </xdr:nvSpPr>
      <xdr:spPr>
        <a:xfrm>
          <a:off x="18605500" y="179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27758</xdr:rowOff>
    </xdr:from>
    <xdr:to>
      <xdr:col>102</xdr:col>
      <xdr:colOff>114300</xdr:colOff>
      <xdr:row>105</xdr:row>
      <xdr:rowOff>44087</xdr:rowOff>
    </xdr:to>
    <xdr:cxnSp macro="">
      <xdr:nvCxnSpPr>
        <xdr:cNvPr id="745" name="直線コネクタ 744">
          <a:extLst>
            <a:ext uri="{FF2B5EF4-FFF2-40B4-BE49-F238E27FC236}">
              <a16:creationId xmlns:a16="http://schemas.microsoft.com/office/drawing/2014/main" id="{0CBC851A-7D80-4A77-B9F4-E15C17C7D5A1}"/>
            </a:ext>
          </a:extLst>
        </xdr:cNvPr>
        <xdr:cNvCxnSpPr/>
      </xdr:nvCxnSpPr>
      <xdr:spPr>
        <a:xfrm flipV="1">
          <a:off x="18656300" y="180300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746" name="n_1aveValue【庁舎】&#10;一人当たり面積">
          <a:extLst>
            <a:ext uri="{FF2B5EF4-FFF2-40B4-BE49-F238E27FC236}">
              <a16:creationId xmlns:a16="http://schemas.microsoft.com/office/drawing/2014/main" id="{A7C49A28-1D00-40AB-9DDE-AAF5EEC9A8E3}"/>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747" name="n_2aveValue【庁舎】&#10;一人当たり面積">
          <a:extLst>
            <a:ext uri="{FF2B5EF4-FFF2-40B4-BE49-F238E27FC236}">
              <a16:creationId xmlns:a16="http://schemas.microsoft.com/office/drawing/2014/main" id="{DB858315-A142-45D0-B30B-4C54D5C14353}"/>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748" name="n_3aveValue【庁舎】&#10;一人当たり面積">
          <a:extLst>
            <a:ext uri="{FF2B5EF4-FFF2-40B4-BE49-F238E27FC236}">
              <a16:creationId xmlns:a16="http://schemas.microsoft.com/office/drawing/2014/main" id="{40A01F3C-2C8E-4BAD-BEA3-8E38C58D7ECC}"/>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147519</xdr:rowOff>
    </xdr:from>
    <xdr:ext cx="469744" cy="259045"/>
    <xdr:sp macro="" textlink="">
      <xdr:nvSpPr>
        <xdr:cNvPr id="749" name="n_4aveValue【庁舎】&#10;一人当たり面積">
          <a:extLst>
            <a:ext uri="{FF2B5EF4-FFF2-40B4-BE49-F238E27FC236}">
              <a16:creationId xmlns:a16="http://schemas.microsoft.com/office/drawing/2014/main" id="{EEF16845-D6C3-4431-922A-3EF9EF1B87E1}"/>
            </a:ext>
          </a:extLst>
        </xdr:cNvPr>
        <xdr:cNvSpPr txBox="1"/>
      </xdr:nvSpPr>
      <xdr:spPr>
        <a:xfrm>
          <a:off x="18421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46100</xdr:rowOff>
    </xdr:from>
    <xdr:ext cx="469744" cy="259045"/>
    <xdr:sp macro="" textlink="">
      <xdr:nvSpPr>
        <xdr:cNvPr id="750" name="n_1mainValue【庁舎】&#10;一人当たり面積">
          <a:extLst>
            <a:ext uri="{FF2B5EF4-FFF2-40B4-BE49-F238E27FC236}">
              <a16:creationId xmlns:a16="http://schemas.microsoft.com/office/drawing/2014/main" id="{5EA7708C-19EB-458F-A76F-05DE880EE42A}"/>
            </a:ext>
          </a:extLst>
        </xdr:cNvPr>
        <xdr:cNvSpPr txBox="1"/>
      </xdr:nvSpPr>
      <xdr:spPr>
        <a:xfrm>
          <a:off x="21075727" y="1770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74403</xdr:rowOff>
    </xdr:from>
    <xdr:ext cx="469744" cy="259045"/>
    <xdr:sp macro="" textlink="">
      <xdr:nvSpPr>
        <xdr:cNvPr id="751" name="n_2mainValue【庁舎】&#10;一人当たり面積">
          <a:extLst>
            <a:ext uri="{FF2B5EF4-FFF2-40B4-BE49-F238E27FC236}">
              <a16:creationId xmlns:a16="http://schemas.microsoft.com/office/drawing/2014/main" id="{7FE0CACF-07EA-4ABF-8D53-F11E39F805B0}"/>
            </a:ext>
          </a:extLst>
        </xdr:cNvPr>
        <xdr:cNvSpPr txBox="1"/>
      </xdr:nvSpPr>
      <xdr:spPr>
        <a:xfrm>
          <a:off x="20199427" y="177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95085</xdr:rowOff>
    </xdr:from>
    <xdr:ext cx="469744" cy="259045"/>
    <xdr:sp macro="" textlink="">
      <xdr:nvSpPr>
        <xdr:cNvPr id="752" name="n_3mainValue【庁舎】&#10;一人当たり面積">
          <a:extLst>
            <a:ext uri="{FF2B5EF4-FFF2-40B4-BE49-F238E27FC236}">
              <a16:creationId xmlns:a16="http://schemas.microsoft.com/office/drawing/2014/main" id="{842C9215-3E8A-4BA3-A83C-19EFDC0A0722}"/>
            </a:ext>
          </a:extLst>
        </xdr:cNvPr>
        <xdr:cNvSpPr txBox="1"/>
      </xdr:nvSpPr>
      <xdr:spPr>
        <a:xfrm>
          <a:off x="19310427" y="177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111414</xdr:rowOff>
    </xdr:from>
    <xdr:ext cx="469744" cy="259045"/>
    <xdr:sp macro="" textlink="">
      <xdr:nvSpPr>
        <xdr:cNvPr id="753" name="n_4mainValue【庁舎】&#10;一人当たり面積">
          <a:extLst>
            <a:ext uri="{FF2B5EF4-FFF2-40B4-BE49-F238E27FC236}">
              <a16:creationId xmlns:a16="http://schemas.microsoft.com/office/drawing/2014/main" id="{35B7E5FB-019F-41E8-BBD8-980F793180F8}"/>
            </a:ext>
          </a:extLst>
        </xdr:cNvPr>
        <xdr:cNvSpPr txBox="1"/>
      </xdr:nvSpPr>
      <xdr:spPr>
        <a:xfrm>
          <a:off x="18421427" y="1777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E2B0BEAE-0F0C-4A8D-805A-1FB8C88845F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332BF750-ED36-4F97-AE7D-643024B7CB9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F0BF107E-3B86-476C-901C-9D5D843942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及び数値が無いもの以外では、全ての施設において県平均を上回っている。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については、類似団体内平均値と比較して償却率が高くなっており、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低くなっている。一人当たりの面積については、類似団体内平均値と比較しても広くなっており、国・県平均を大きく上回っている。これは、本町が合併団体であり、重複する施設を有していることと、庁舎については、分庁方式を採用していることなどが主な要因となっている。今後は、「美里町公共施設マネジメント計画」及び「個別施設計画」を基に、各施設の長寿命化・改修・統合・除却等を行うとともに、後年度の財政負担に対応すべき「公共施設整備基金」の活用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8,873
8,775
144.00
8,479,655
7,972,978
237,538
4,543,862
7,303,663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高い高齢化率（老年人口割合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県内</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年版熊本県人口推計調査より）、町内に経済のエンジンとなる産業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が存在していないこと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等により財政基盤が弱いため、財政力指数は類似団体と比しても大きく下回っている。移住定住政策</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等の人口減少対策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財政基盤のみならず、町の体力増強に努めるとともに、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公共施設マネジメント計画に基づく施設の更新、長寿命化、複合化、除却等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進めながら、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行政サービスの民間委託の実施等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での歳出見直しや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行政の効率化に努め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ることで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、財政の健全化を図る。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近年増加傾向にて推移しているが、これは普通交付税の激変緩和措置期間に合わせて、合併特例債を活用し基金造成を行ったことで公債費が増嵩していることが主たる要因である。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今後中期的には震災関連の起債の償還の影響を見込んでおり 、長期的には宇城広域連合実施の大型事業に伴う公債費負担金の影響により高い水準を推移することが見込まれる。以上のように中長期的に固定的な費用負担が見込まれる状況であるため、新規の公債費については抑制に努める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また、公債費の増加のみならず、物件費の増加（施設の解体・修繕経費の発生や原油価格高騰に伴う光熱水費・燃料費の増加）も要因として考えられる。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94721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26090"/>
          <a:ext cx="8382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61</xdr:row>
      <xdr:rowOff>167640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295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54504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29570"/>
          <a:ext cx="889000" cy="15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62</xdr:row>
      <xdr:rowOff>54504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82394"/>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43921</xdr:rowOff>
    </xdr:from>
    <xdr:to>
      <xdr:col>23</xdr:col>
      <xdr:colOff>184150</xdr:colOff>
      <xdr:row>62</xdr:row>
      <xdr:rowOff>145521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15998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4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3704</xdr:rowOff>
    </xdr:from>
    <xdr:to>
      <xdr:col>11</xdr:col>
      <xdr:colOff>82550</xdr:colOff>
      <xdr:row>62</xdr:row>
      <xdr:rowOff>105304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3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90081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1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旧工場跡地解体工事や公共施設・設備の修繕に係る経費の発生、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原油価格高騰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による光熱水費・燃料費の増加が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一方人件費については、退職金手当事務組合の制度改正により、定年等退職の特別負担金が減少した影響が大きく、減額となった。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総額でみると物件費の増額幅が大きく、前年度比増となった。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なお、今後は人件費についても増加していく見込みであることから、経費削減に努めなければならない。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101823</xdr:rowOff>
    </xdr:from>
    <xdr:to>
      <xdr:col>23</xdr:col>
      <xdr:colOff>133350</xdr:colOff>
      <xdr:row>81</xdr:row>
      <xdr:rowOff>112747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89273"/>
          <a:ext cx="838200" cy="1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97525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4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80141</xdr:rowOff>
    </xdr:from>
    <xdr:to>
      <xdr:col>19</xdr:col>
      <xdr:colOff>133350</xdr:colOff>
      <xdr:row>81</xdr:row>
      <xdr:rowOff>101823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67591"/>
          <a:ext cx="889000" cy="2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79839</xdr:rowOff>
    </xdr:from>
    <xdr:to>
      <xdr:col>15</xdr:col>
      <xdr:colOff>82550</xdr:colOff>
      <xdr:row>81</xdr:row>
      <xdr:rowOff>80141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7289"/>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64153</xdr:rowOff>
    </xdr:from>
    <xdr:to>
      <xdr:col>11</xdr:col>
      <xdr:colOff>31750</xdr:colOff>
      <xdr:row>81</xdr:row>
      <xdr:rowOff>79839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51603"/>
          <a:ext cx="889000" cy="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13271</xdr:rowOff>
    </xdr:from>
    <xdr:to>
      <xdr:col>7</xdr:col>
      <xdr:colOff>31750</xdr:colOff>
      <xdr:row>81</xdr:row>
      <xdr:rowOff>114871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125048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61947</xdr:rowOff>
    </xdr:from>
    <xdr:to>
      <xdr:col>23</xdr:col>
      <xdr:colOff>184150</xdr:colOff>
      <xdr:row>81</xdr:row>
      <xdr:rowOff>163547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154674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51023</xdr:rowOff>
    </xdr:from>
    <xdr:to>
      <xdr:col>19</xdr:col>
      <xdr:colOff>184150</xdr:colOff>
      <xdr:row>81</xdr:row>
      <xdr:rowOff>152623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162800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7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29341</xdr:rowOff>
    </xdr:from>
    <xdr:to>
      <xdr:col>15</xdr:col>
      <xdr:colOff>133350</xdr:colOff>
      <xdr:row>81</xdr:row>
      <xdr:rowOff>130941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141118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29039</xdr:rowOff>
    </xdr:from>
    <xdr:to>
      <xdr:col>11</xdr:col>
      <xdr:colOff>82550</xdr:colOff>
      <xdr:row>81</xdr:row>
      <xdr:rowOff>130639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140816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13353</xdr:rowOff>
    </xdr:from>
    <xdr:to>
      <xdr:col>7</xdr:col>
      <xdr:colOff>31750</xdr:colOff>
      <xdr:row>81</xdr:row>
      <xdr:rowOff>114953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8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類似団体、全国町村平均をともに度下回る状況にあるが、今後も定員管理計画等に基づき、給与の適正化に努める。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84</xdr:row>
      <xdr:rowOff>15522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502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15522</xdr:rowOff>
    </xdr:from>
    <xdr:to>
      <xdr:col>77</xdr:col>
      <xdr:colOff>44450</xdr:colOff>
      <xdr:row>84</xdr:row>
      <xdr:rowOff>15522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173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28928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1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160161</xdr:rowOff>
    </xdr:from>
    <xdr:to>
      <xdr:col>68</xdr:col>
      <xdr:colOff>152400</xdr:colOff>
      <xdr:row>84</xdr:row>
      <xdr:rowOff>28928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905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136172</xdr:rowOff>
    </xdr:from>
    <xdr:to>
      <xdr:col>77</xdr:col>
      <xdr:colOff>95250</xdr:colOff>
      <xdr:row>84</xdr:row>
      <xdr:rowOff>66322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136172</xdr:rowOff>
    </xdr:from>
    <xdr:to>
      <xdr:col>73</xdr:col>
      <xdr:colOff>44450</xdr:colOff>
      <xdr:row>84</xdr:row>
      <xdr:rowOff>66322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149578</xdr:rowOff>
    </xdr:from>
    <xdr:to>
      <xdr:col>68</xdr:col>
      <xdr:colOff>203200</xdr:colOff>
      <xdr:row>84</xdr:row>
      <xdr:rowOff>79728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109361</xdr:rowOff>
    </xdr:from>
    <xdr:to>
      <xdr:col>64</xdr:col>
      <xdr:colOff>152400</xdr:colOff>
      <xdr:row>84</xdr:row>
      <xdr:rowOff>39511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49688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前年度に比べ、職員数が増加したことに加え、町内人口の減少幅が大きいこともあり、人員の減少を行わなければ「人口</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人当たり職員数」は増加する環境にある。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庁舎の分庁方式や給食調理の自校方式の見直し等今後、本町の地域性によりを考慮しつつ住民サービスの維持を大前提に、負担が過大とならないよう検討を行っていく。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2349</xdr:rowOff>
    </xdr:from>
    <xdr:to>
      <xdr:col>81</xdr:col>
      <xdr:colOff>44450</xdr:colOff>
      <xdr:row>61</xdr:row>
      <xdr:rowOff>40957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60799"/>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137001</xdr:rowOff>
    </xdr:from>
    <xdr:to>
      <xdr:col>77</xdr:col>
      <xdr:colOff>44450</xdr:colOff>
      <xdr:row>61</xdr:row>
      <xdr:rowOff>2349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24001"/>
          <a:ext cx="889000" cy="3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112871</xdr:rowOff>
    </xdr:from>
    <xdr:to>
      <xdr:col>72</xdr:col>
      <xdr:colOff>203200</xdr:colOff>
      <xdr:row>60</xdr:row>
      <xdr:rowOff>137001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9987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68834</xdr:rowOff>
    </xdr:from>
    <xdr:to>
      <xdr:col>68</xdr:col>
      <xdr:colOff>152400</xdr:colOff>
      <xdr:row>60</xdr:row>
      <xdr:rowOff>112871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55834"/>
          <a:ext cx="889000" cy="4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60992</xdr:rowOff>
    </xdr:from>
    <xdr:to>
      <xdr:col>64</xdr:col>
      <xdr:colOff>152400</xdr:colOff>
      <xdr:row>59</xdr:row>
      <xdr:rowOff>162592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17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994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161607</xdr:rowOff>
    </xdr:from>
    <xdr:to>
      <xdr:col>81</xdr:col>
      <xdr:colOff>95250</xdr:colOff>
      <xdr:row>61</xdr:row>
      <xdr:rowOff>91757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133684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2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122999</xdr:rowOff>
    </xdr:from>
    <xdr:to>
      <xdr:col>77</xdr:col>
      <xdr:colOff>95250</xdr:colOff>
      <xdr:row>61</xdr:row>
      <xdr:rowOff>53149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0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37926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96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86201</xdr:rowOff>
    </xdr:from>
    <xdr:to>
      <xdr:col>73</xdr:col>
      <xdr:colOff>44450</xdr:colOff>
      <xdr:row>61</xdr:row>
      <xdr:rowOff>16351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5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62071</xdr:rowOff>
    </xdr:from>
    <xdr:to>
      <xdr:col>68</xdr:col>
      <xdr:colOff>203200</xdr:colOff>
      <xdr:row>60</xdr:row>
      <xdr:rowOff>163671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148448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18034</xdr:rowOff>
    </xdr:from>
    <xdr:to>
      <xdr:col>64</xdr:col>
      <xdr:colOff>152400</xdr:colOff>
      <xdr:row>60</xdr:row>
      <xdr:rowOff>119634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104411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9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実質公債費比率については平成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年度に取り組んだ財政改革による公債費抑制の効果により減少傾向にあったが、平成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年の熊本地震等災害関連の公債費の償還及び平成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年度より造成を行っている合併特例債に係る基金造成分等の償還の影響により悪化傾向にある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宇城広域連合において実施され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大型建設事業に伴う元利償還金の増加が見込まれる状況にあり数年間は悪化傾向が続くものと思われるため、今後も有利な起債の活用等による負担の軽減を図る必要がある。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37592</xdr:rowOff>
    </xdr:from>
    <xdr:to>
      <xdr:col>81</xdr:col>
      <xdr:colOff>44450</xdr:colOff>
      <xdr:row>41</xdr:row>
      <xdr:rowOff>105156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6704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37592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525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23114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52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170434</xdr:rowOff>
    </xdr:from>
    <xdr:to>
      <xdr:col>68</xdr:col>
      <xdr:colOff>152400</xdr:colOff>
      <xdr:row>41</xdr:row>
      <xdr:rowOff>23114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2843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54356</xdr:rowOff>
    </xdr:from>
    <xdr:to>
      <xdr:col>81</xdr:col>
      <xdr:colOff>95250</xdr:colOff>
      <xdr:row>41</xdr:row>
      <xdr:rowOff>155956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70883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158242</xdr:rowOff>
    </xdr:from>
    <xdr:to>
      <xdr:col>77</xdr:col>
      <xdr:colOff>95250</xdr:colOff>
      <xdr:row>41</xdr:row>
      <xdr:rowOff>88392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98569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8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119634</xdr:rowOff>
    </xdr:from>
    <xdr:to>
      <xdr:col>64</xdr:col>
      <xdr:colOff>152400</xdr:colOff>
      <xdr:row>41</xdr:row>
      <xdr:rowOff>49784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59961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充当可能財源の維持により将来負担比率は低水準を維持している。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今後宇城広域連合による大型事業の財源としている起債のために、組合等負担等見込額の増加が見込まれるため、支出状況を注視し財政の健全化に引き続き努める必要がある。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8,873
8,775
144.00
8,479,655
7,972,978
237,538
4,543,862
7,303,663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人件費は昨年度と比べ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ポイント減少している。令和５年度より段階的に定年引上げとなり令和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続く退職手当事務負担金の調整により令和５年度は減少した。しかし、職員数は増加しているため、今後も民間委託で効率化を図る業務、職員が必要な業務の精査をすることで、人件費の抑制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626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00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00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昨年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ポイントの増加している。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旧工場跡地解体工事や公共施設・設備の修繕に係る経費の発生、光熱水費・燃料費の原油価格高騰による光熱水費・燃料費の増加が要因として挙げられる。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も施設の老朽化に伴う維持管理、行政ＤＸ化により整備した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デジタル機器のランニングコストが必要となるため増加すると見込まれる。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87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25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254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17</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09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77487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昨年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ポイント改善しているが、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少子化の影響により児童手当が前年度比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百万円減少したことが要因である。しかし、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今後、高齢化</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に伴う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扶助費の割合は増加傾向にあると考えられるため、安定的なサービス提供のため財源確保等健全な財政運営に努める。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57</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880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57</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59</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9377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147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昨年度より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増加しているとともに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、類似団体より高い水準で推移している。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簡易水道事業特会別会計の繰出が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百万円増加している。そのうち事務費が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百万円と増加幅が大きく、中央北地区簡易水道工事実施設計委託及び中央地区簡易水道工事（送水管敷設）を実施したことが影響している。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110672</xdr:rowOff>
    </xdr:from>
    <xdr:to>
      <xdr:col>82</xdr:col>
      <xdr:colOff>107950</xdr:colOff>
      <xdr:row>61</xdr:row>
      <xdr:rowOff>80735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103976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110672</xdr:rowOff>
    </xdr:from>
    <xdr:to>
      <xdr:col>78</xdr:col>
      <xdr:colOff>69850</xdr:colOff>
      <xdr:row>60</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10397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165100</xdr:rowOff>
    </xdr:from>
    <xdr:to>
      <xdr:col>73</xdr:col>
      <xdr:colOff>180975</xdr:colOff>
      <xdr:row>61</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10452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151493</xdr:rowOff>
    </xdr:from>
    <xdr:to>
      <xdr:col>69</xdr:col>
      <xdr:colOff>92075</xdr:colOff>
      <xdr:row>61</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102670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29935</xdr:rowOff>
    </xdr:from>
    <xdr:to>
      <xdr:col>82</xdr:col>
      <xdr:colOff>158750</xdr:colOff>
      <xdr:row>61</xdr:row>
      <xdr:rowOff>131535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109962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1039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59872</xdr:rowOff>
    </xdr:from>
    <xdr:to>
      <xdr:col>78</xdr:col>
      <xdr:colOff>120650</xdr:colOff>
      <xdr:row>60</xdr:row>
      <xdr:rowOff>161472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146249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157843</xdr:rowOff>
    </xdr:from>
    <xdr:to>
      <xdr:col>69</xdr:col>
      <xdr:colOff>142875</xdr:colOff>
      <xdr:row>61</xdr:row>
      <xdr:rowOff>87993</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72770</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類似団体平均比</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るが</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、前年度比で</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ポイント増加した。</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宇城広域連合負担金（消防費）が</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新消防署の建設が完了し宇城広域連合においては令和５年度より臨時的経費が減少し消防経費の総額も減少したことで経常的経費の割合が前年度比較で増加した。また、旧消防署解体に伴う宇城広域連合の一般財源経費は増加したため、本町の負担金額が増加した。経費総額に占める経常的経費の割合が増加し負担金額も増加したことにより、経常的経費が増額したと考えられる。</a:t>
          </a:r>
          <a:endPar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163576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2626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1666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67564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166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67564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235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ポイントの増加となっている。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償還が完了したものに対し、償還が開始された償還額が大きかったことが要因と考えられる。また、合併特例債の増加も要因の一つである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令和６年度までは増加傾向にあり、そこをピークに減少する見込みであるが、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今後の起債発行については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計画的に行う。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3400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58420</xdr:rowOff>
    </xdr:from>
    <xdr:to>
      <xdr:col>19</xdr:col>
      <xdr:colOff>187325</xdr:colOff>
      <xdr:row>77</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2600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58420</xdr:rowOff>
    </xdr:from>
    <xdr:to>
      <xdr:col>15</xdr:col>
      <xdr:colOff>98425</xdr:colOff>
      <xdr:row>77</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2600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78</xdr:row>
      <xdr:rowOff>8889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248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xdr:rowOff>
    </xdr:from>
    <xdr:to>
      <xdr:col>15</xdr:col>
      <xdr:colOff>149225</xdr:colOff>
      <xdr:row>77</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93997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129539</xdr:rowOff>
    </xdr:from>
    <xdr:to>
      <xdr:col>6</xdr:col>
      <xdr:colOff>171450</xdr:colOff>
      <xdr:row>78</xdr:row>
      <xdr:rowOff>59689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44466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昨年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と比べて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ポイント増加している。これは新型コロナウイルス感染症の蔓延防止として中止・縮小していた事業が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順次再開されていることが主な</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要因と考えられる。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経常経費について不断の見直しを行い、経常的な経費に充当可能な財源の確保を図る。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122428</xdr:rowOff>
    </xdr:from>
    <xdr:to>
      <xdr:col>82</xdr:col>
      <xdr:colOff>107950</xdr:colOff>
      <xdr:row>75</xdr:row>
      <xdr:rowOff>21844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0972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60706</xdr:rowOff>
    </xdr:from>
    <xdr:to>
      <xdr:col>78</xdr:col>
      <xdr:colOff>69850</xdr:colOff>
      <xdr:row>74</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4800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60706</xdr:rowOff>
    </xdr:from>
    <xdr:to>
      <xdr:col>73</xdr:col>
      <xdr:colOff>180975</xdr:colOff>
      <xdr:row>75</xdr:row>
      <xdr:rowOff>26416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4800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161290</xdr:rowOff>
    </xdr:from>
    <xdr:to>
      <xdr:col>69</xdr:col>
      <xdr:colOff>92075</xdr:colOff>
      <xdr:row>75</xdr:row>
      <xdr:rowOff>26416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84859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142494</xdr:rowOff>
    </xdr:from>
    <xdr:to>
      <xdr:col>82</xdr:col>
      <xdr:colOff>158750</xdr:colOff>
      <xdr:row>75</xdr:row>
      <xdr:rowOff>72644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114571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0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71628</xdr:rowOff>
    </xdr:from>
    <xdr:to>
      <xdr:col>78</xdr:col>
      <xdr:colOff>120650</xdr:colOff>
      <xdr:row>75</xdr:row>
      <xdr:rowOff>1778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11955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2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xdr:rowOff>
    </xdr:from>
    <xdr:to>
      <xdr:col>74</xdr:col>
      <xdr:colOff>31750</xdr:colOff>
      <xdr:row>74</xdr:row>
      <xdr:rowOff>111506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121683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6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147066</xdr:rowOff>
    </xdr:from>
    <xdr:to>
      <xdr:col>69</xdr:col>
      <xdr:colOff>142875</xdr:colOff>
      <xdr:row>75</xdr:row>
      <xdr:rowOff>77216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61993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2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110490</xdr:rowOff>
    </xdr:from>
    <xdr:to>
      <xdr:col>65</xdr:col>
      <xdr:colOff>53975</xdr:colOff>
      <xdr:row>75</xdr:row>
      <xdr:rowOff>40640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41747</xdr:rowOff>
    </xdr:from>
    <xdr:to>
      <xdr:col>29</xdr:col>
      <xdr:colOff>127000</xdr:colOff>
      <xdr:row>18</xdr:row>
      <xdr:rowOff>144831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5472"/>
          <a:ext cx="647700" cy="103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144831</xdr:rowOff>
    </xdr:from>
    <xdr:to>
      <xdr:col>26</xdr:col>
      <xdr:colOff>50800</xdr:colOff>
      <xdr:row>19</xdr:row>
      <xdr:rowOff>48232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8556"/>
          <a:ext cx="698500" cy="74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48232</xdr:rowOff>
    </xdr:from>
    <xdr:to>
      <xdr:col>22</xdr:col>
      <xdr:colOff>114300</xdr:colOff>
      <xdr:row>19</xdr:row>
      <xdr:rowOff>63366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3407"/>
          <a:ext cx="698500" cy="15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33708</xdr:rowOff>
    </xdr:from>
    <xdr:to>
      <xdr:col>18</xdr:col>
      <xdr:colOff>177800</xdr:colOff>
      <xdr:row>19</xdr:row>
      <xdr:rowOff>63366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38883"/>
          <a:ext cx="698500" cy="29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100157</xdr:rowOff>
    </xdr:from>
    <xdr:to>
      <xdr:col>15</xdr:col>
      <xdr:colOff>101600</xdr:colOff>
      <xdr:row>20</xdr:row>
      <xdr:rowOff>30307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40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15084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162397</xdr:rowOff>
    </xdr:from>
    <xdr:to>
      <xdr:col>29</xdr:col>
      <xdr:colOff>177800</xdr:colOff>
      <xdr:row>18</xdr:row>
      <xdr:rowOff>92547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4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134474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94031</xdr:rowOff>
    </xdr:from>
    <xdr:to>
      <xdr:col>26</xdr:col>
      <xdr:colOff>101600</xdr:colOff>
      <xdr:row>19</xdr:row>
      <xdr:rowOff>24181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8958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4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168882</xdr:rowOff>
    </xdr:from>
    <xdr:to>
      <xdr:col>22</xdr:col>
      <xdr:colOff>165100</xdr:colOff>
      <xdr:row>19</xdr:row>
      <xdr:rowOff>99032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2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83809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8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12566</xdr:rowOff>
    </xdr:from>
    <xdr:to>
      <xdr:col>19</xdr:col>
      <xdr:colOff>38100</xdr:colOff>
      <xdr:row>19</xdr:row>
      <xdr:rowOff>114166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0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154358</xdr:rowOff>
    </xdr:from>
    <xdr:to>
      <xdr:col>15</xdr:col>
      <xdr:colOff>101600</xdr:colOff>
      <xdr:row>19</xdr:row>
      <xdr:rowOff>84508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94685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237467</xdr:rowOff>
    </xdr:from>
    <xdr:to>
      <xdr:col>29</xdr:col>
      <xdr:colOff>127000</xdr:colOff>
      <xdr:row>35</xdr:row>
      <xdr:rowOff>315755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47817"/>
          <a:ext cx="647700" cy="78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222245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3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315755</xdr:rowOff>
    </xdr:from>
    <xdr:to>
      <xdr:col>26</xdr:col>
      <xdr:colOff>50800</xdr:colOff>
      <xdr:row>36</xdr:row>
      <xdr:rowOff>36612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26105"/>
          <a:ext cx="698500" cy="63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36612</xdr:rowOff>
    </xdr:from>
    <xdr:to>
      <xdr:col>22</xdr:col>
      <xdr:colOff>114300</xdr:colOff>
      <xdr:row>36</xdr:row>
      <xdr:rowOff>49078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9862"/>
          <a:ext cx="698500" cy="12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31141</xdr:rowOff>
    </xdr:from>
    <xdr:to>
      <xdr:col>18</xdr:col>
      <xdr:colOff>177800</xdr:colOff>
      <xdr:row>36</xdr:row>
      <xdr:rowOff>49078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84391"/>
          <a:ext cx="698500" cy="17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306332</xdr:rowOff>
    </xdr:from>
    <xdr:to>
      <xdr:col>15</xdr:col>
      <xdr:colOff>101600</xdr:colOff>
      <xdr:row>36</xdr:row>
      <xdr:rowOff>65032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16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75209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8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186667</xdr:rowOff>
    </xdr:from>
    <xdr:to>
      <xdr:col>29</xdr:col>
      <xdr:colOff>177800</xdr:colOff>
      <xdr:row>35</xdr:row>
      <xdr:rowOff>288267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97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31744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4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264955</xdr:rowOff>
    </xdr:from>
    <xdr:to>
      <xdr:col>26</xdr:col>
      <xdr:colOff>101600</xdr:colOff>
      <xdr:row>36</xdr:row>
      <xdr:rowOff>23655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8432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1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328712</xdr:rowOff>
    </xdr:from>
    <xdr:to>
      <xdr:col>22</xdr:col>
      <xdr:colOff>165100</xdr:colOff>
      <xdr:row>36</xdr:row>
      <xdr:rowOff>87412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9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72189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2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341178</xdr:rowOff>
    </xdr:from>
    <xdr:to>
      <xdr:col>19</xdr:col>
      <xdr:colOff>38100</xdr:colOff>
      <xdr:row>36</xdr:row>
      <xdr:rowOff>99878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1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84655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323241</xdr:rowOff>
    </xdr:from>
    <xdr:to>
      <xdr:col>15</xdr:col>
      <xdr:colOff>101600</xdr:colOff>
      <xdr:row>36</xdr:row>
      <xdr:rowOff>81941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3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66718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8,873
8,775
144.00
8,479,655
7,972,978
237,538
4,543,862
7,303,663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123954</xdr:rowOff>
    </xdr:from>
    <xdr:to>
      <xdr:col>24</xdr:col>
      <xdr:colOff>63500</xdr:colOff>
      <xdr:row>37</xdr:row>
      <xdr:rowOff>148021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467604"/>
          <a:ext cx="838200" cy="2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123954</xdr:rowOff>
    </xdr:from>
    <xdr:to>
      <xdr:col>19</xdr:col>
      <xdr:colOff>177800</xdr:colOff>
      <xdr:row>37</xdr:row>
      <xdr:rowOff>158345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67604"/>
          <a:ext cx="889000" cy="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158345</xdr:rowOff>
    </xdr:from>
    <xdr:to>
      <xdr:col>15</xdr:col>
      <xdr:colOff>50800</xdr:colOff>
      <xdr:row>38</xdr:row>
      <xdr:rowOff>40405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01995"/>
          <a:ext cx="889000" cy="5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40405</xdr:rowOff>
    </xdr:from>
    <xdr:to>
      <xdr:col>10</xdr:col>
      <xdr:colOff>114300</xdr:colOff>
      <xdr:row>38</xdr:row>
      <xdr:rowOff>100234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55505"/>
          <a:ext cx="889000" cy="5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17476</xdr:rowOff>
    </xdr:from>
    <xdr:to>
      <xdr:col>6</xdr:col>
      <xdr:colOff>38100</xdr:colOff>
      <xdr:row>39</xdr:row>
      <xdr:rowOff>119076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110203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79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97221</xdr:rowOff>
    </xdr:from>
    <xdr:to>
      <xdr:col>24</xdr:col>
      <xdr:colOff>114300</xdr:colOff>
      <xdr:row>38</xdr:row>
      <xdr:rowOff>27371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75648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1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73154</xdr:rowOff>
    </xdr:from>
    <xdr:to>
      <xdr:col>20</xdr:col>
      <xdr:colOff>38100</xdr:colOff>
      <xdr:row>38</xdr:row>
      <xdr:rowOff>3304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165881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0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107545</xdr:rowOff>
    </xdr:from>
    <xdr:to>
      <xdr:col>15</xdr:col>
      <xdr:colOff>101600</xdr:colOff>
      <xdr:row>38</xdr:row>
      <xdr:rowOff>37695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28822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4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161055</xdr:rowOff>
    </xdr:from>
    <xdr:to>
      <xdr:col>10</xdr:col>
      <xdr:colOff>165100</xdr:colOff>
      <xdr:row>38</xdr:row>
      <xdr:rowOff>91205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82332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9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49434</xdr:rowOff>
    </xdr:from>
    <xdr:to>
      <xdr:col>6</xdr:col>
      <xdr:colOff>38100</xdr:colOff>
      <xdr:row>38</xdr:row>
      <xdr:rowOff>151034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167562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33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29885</xdr:rowOff>
    </xdr:from>
    <xdr:to>
      <xdr:col>24</xdr:col>
      <xdr:colOff>63500</xdr:colOff>
      <xdr:row>58</xdr:row>
      <xdr:rowOff>35764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73985"/>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35764</xdr:rowOff>
    </xdr:from>
    <xdr:to>
      <xdr:col>19</xdr:col>
      <xdr:colOff>177800</xdr:colOff>
      <xdr:row>58</xdr:row>
      <xdr:rowOff>58820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79864"/>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51128</xdr:rowOff>
    </xdr:from>
    <xdr:to>
      <xdr:col>15</xdr:col>
      <xdr:colOff>50800</xdr:colOff>
      <xdr:row>58</xdr:row>
      <xdr:rowOff>58820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95228"/>
          <a:ext cx="889000" cy="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51128</xdr:rowOff>
    </xdr:from>
    <xdr:to>
      <xdr:col>10</xdr:col>
      <xdr:colOff>114300</xdr:colOff>
      <xdr:row>58</xdr:row>
      <xdr:rowOff>60967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95228"/>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170910</xdr:rowOff>
    </xdr:from>
    <xdr:to>
      <xdr:col>6</xdr:col>
      <xdr:colOff>38100</xdr:colOff>
      <xdr:row>58</xdr:row>
      <xdr:rowOff>101060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117587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71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150535</xdr:rowOff>
    </xdr:from>
    <xdr:to>
      <xdr:col>24</xdr:col>
      <xdr:colOff>114300</xdr:colOff>
      <xdr:row>58</xdr:row>
      <xdr:rowOff>80685</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156414</xdr:rowOff>
    </xdr:from>
    <xdr:to>
      <xdr:col>20</xdr:col>
      <xdr:colOff>38100</xdr:colOff>
      <xdr:row>58</xdr:row>
      <xdr:rowOff>86564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2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77691</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8020</xdr:rowOff>
    </xdr:from>
    <xdr:to>
      <xdr:col>15</xdr:col>
      <xdr:colOff>101600</xdr:colOff>
      <xdr:row>58</xdr:row>
      <xdr:rowOff>109620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100747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328</xdr:rowOff>
    </xdr:from>
    <xdr:to>
      <xdr:col>10</xdr:col>
      <xdr:colOff>165100</xdr:colOff>
      <xdr:row>58</xdr:row>
      <xdr:rowOff>101928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4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93055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3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10167</xdr:rowOff>
    </xdr:from>
    <xdr:to>
      <xdr:col>6</xdr:col>
      <xdr:colOff>38100</xdr:colOff>
      <xdr:row>58</xdr:row>
      <xdr:rowOff>111767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102894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46259</xdr:rowOff>
    </xdr:from>
    <xdr:to>
      <xdr:col>24</xdr:col>
      <xdr:colOff>63500</xdr:colOff>
      <xdr:row>78</xdr:row>
      <xdr:rowOff>89827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19359"/>
          <a:ext cx="838200" cy="4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28391</xdr:rowOff>
    </xdr:from>
    <xdr:to>
      <xdr:col>19</xdr:col>
      <xdr:colOff>177800</xdr:colOff>
      <xdr:row>78</xdr:row>
      <xdr:rowOff>89827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01491"/>
          <a:ext cx="889000" cy="6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28391</xdr:rowOff>
    </xdr:from>
    <xdr:to>
      <xdr:col>15</xdr:col>
      <xdr:colOff>50800</xdr:colOff>
      <xdr:row>78</xdr:row>
      <xdr:rowOff>112630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01491"/>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112630</xdr:rowOff>
    </xdr:from>
    <xdr:to>
      <xdr:col>10</xdr:col>
      <xdr:colOff>114300</xdr:colOff>
      <xdr:row>78</xdr:row>
      <xdr:rowOff>140729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85730"/>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48191</xdr:rowOff>
    </xdr:from>
    <xdr:to>
      <xdr:col>6</xdr:col>
      <xdr:colOff>38100</xdr:colOff>
      <xdr:row>78</xdr:row>
      <xdr:rowOff>149791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4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166318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166909</xdr:rowOff>
    </xdr:from>
    <xdr:to>
      <xdr:col>24</xdr:col>
      <xdr:colOff>114300</xdr:colOff>
      <xdr:row>78</xdr:row>
      <xdr:rowOff>97059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145336</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39027</xdr:rowOff>
    </xdr:from>
    <xdr:to>
      <xdr:col>20</xdr:col>
      <xdr:colOff>38100</xdr:colOff>
      <xdr:row>78</xdr:row>
      <xdr:rowOff>140627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131754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0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149041</xdr:rowOff>
    </xdr:from>
    <xdr:to>
      <xdr:col>15</xdr:col>
      <xdr:colOff>101600</xdr:colOff>
      <xdr:row>78</xdr:row>
      <xdr:rowOff>79191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70318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4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61830</xdr:rowOff>
    </xdr:from>
    <xdr:to>
      <xdr:col>10</xdr:col>
      <xdr:colOff>165100</xdr:colOff>
      <xdr:row>78</xdr:row>
      <xdr:rowOff>163430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154557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89929</xdr:rowOff>
    </xdr:from>
    <xdr:to>
      <xdr:col>6</xdr:col>
      <xdr:colOff>38100</xdr:colOff>
      <xdr:row>79</xdr:row>
      <xdr:rowOff>20079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11206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155321</xdr:rowOff>
    </xdr:from>
    <xdr:to>
      <xdr:col>24</xdr:col>
      <xdr:colOff>63500</xdr:colOff>
      <xdr:row>94</xdr:row>
      <xdr:rowOff>129325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00171"/>
          <a:ext cx="838200" cy="1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37364</xdr:rowOff>
    </xdr:from>
    <xdr:to>
      <xdr:col>19</xdr:col>
      <xdr:colOff>177800</xdr:colOff>
      <xdr:row>94</xdr:row>
      <xdr:rowOff>129325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53664"/>
          <a:ext cx="889000" cy="9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37364</xdr:rowOff>
    </xdr:from>
    <xdr:to>
      <xdr:col>15</xdr:col>
      <xdr:colOff>50800</xdr:colOff>
      <xdr:row>95</xdr:row>
      <xdr:rowOff>103048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53664"/>
          <a:ext cx="889000" cy="23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103048</xdr:rowOff>
    </xdr:from>
    <xdr:to>
      <xdr:col>10</xdr:col>
      <xdr:colOff>114300</xdr:colOff>
      <xdr:row>95</xdr:row>
      <xdr:rowOff>120672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90798"/>
          <a:ext cx="889000" cy="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104521</xdr:rowOff>
    </xdr:from>
    <xdr:to>
      <xdr:col>24</xdr:col>
      <xdr:colOff>114300</xdr:colOff>
      <xdr:row>94</xdr:row>
      <xdr:rowOff>34671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127398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0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78525</xdr:rowOff>
    </xdr:from>
    <xdr:to>
      <xdr:col>20</xdr:col>
      <xdr:colOff>38100</xdr:colOff>
      <xdr:row>95</xdr:row>
      <xdr:rowOff>8675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9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25202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7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158014</xdr:rowOff>
    </xdr:from>
    <xdr:to>
      <xdr:col>15</xdr:col>
      <xdr:colOff>101600</xdr:colOff>
      <xdr:row>94</xdr:row>
      <xdr:rowOff>88164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104691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87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52248</xdr:rowOff>
    </xdr:from>
    <xdr:to>
      <xdr:col>10</xdr:col>
      <xdr:colOff>165100</xdr:colOff>
      <xdr:row>95</xdr:row>
      <xdr:rowOff>153848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170375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11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69872</xdr:rowOff>
    </xdr:from>
    <xdr:to>
      <xdr:col>6</xdr:col>
      <xdr:colOff>38100</xdr:colOff>
      <xdr:row>96</xdr:row>
      <xdr:rowOff>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5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137913</xdr:rowOff>
    </xdr:from>
    <xdr:to>
      <xdr:col>55</xdr:col>
      <xdr:colOff>0</xdr:colOff>
      <xdr:row>35</xdr:row>
      <xdr:rowOff>143353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38663"/>
          <a:ext cx="8382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137913</xdr:rowOff>
    </xdr:from>
    <xdr:to>
      <xdr:col>50</xdr:col>
      <xdr:colOff>114300</xdr:colOff>
      <xdr:row>36</xdr:row>
      <xdr:rowOff>68029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38663"/>
          <a:ext cx="889000" cy="10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65739</xdr:rowOff>
    </xdr:from>
    <xdr:to>
      <xdr:col>45</xdr:col>
      <xdr:colOff>177800</xdr:colOff>
      <xdr:row>36</xdr:row>
      <xdr:rowOff>68029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23589"/>
          <a:ext cx="889000" cy="51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65739</xdr:rowOff>
    </xdr:from>
    <xdr:to>
      <xdr:col>41</xdr:col>
      <xdr:colOff>50800</xdr:colOff>
      <xdr:row>36</xdr:row>
      <xdr:rowOff>113329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23589"/>
          <a:ext cx="889000" cy="56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3376</xdr:rowOff>
    </xdr:from>
    <xdr:to>
      <xdr:col>36</xdr:col>
      <xdr:colOff>165100</xdr:colOff>
      <xdr:row>36</xdr:row>
      <xdr:rowOff>104976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121503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92553</xdr:rowOff>
    </xdr:from>
    <xdr:to>
      <xdr:col>55</xdr:col>
      <xdr:colOff>50800</xdr:colOff>
      <xdr:row>36</xdr:row>
      <xdr:rowOff>22703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9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70980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7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87113</xdr:rowOff>
    </xdr:from>
    <xdr:to>
      <xdr:col>50</xdr:col>
      <xdr:colOff>165100</xdr:colOff>
      <xdr:row>36</xdr:row>
      <xdr:rowOff>17263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8390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8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17229</xdr:rowOff>
    </xdr:from>
    <xdr:to>
      <xdr:col>46</xdr:col>
      <xdr:colOff>38100</xdr:colOff>
      <xdr:row>36</xdr:row>
      <xdr:rowOff>118829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109956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2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14939</xdr:rowOff>
    </xdr:from>
    <xdr:to>
      <xdr:col>41</xdr:col>
      <xdr:colOff>101600</xdr:colOff>
      <xdr:row>33</xdr:row>
      <xdr:rowOff>116539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6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107666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62529</xdr:rowOff>
    </xdr:from>
    <xdr:to>
      <xdr:col>36</xdr:col>
      <xdr:colOff>165100</xdr:colOff>
      <xdr:row>36</xdr:row>
      <xdr:rowOff>164129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3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155256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2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56187</xdr:rowOff>
    </xdr:from>
    <xdr:to>
      <xdr:col>55</xdr:col>
      <xdr:colOff>0</xdr:colOff>
      <xdr:row>58</xdr:row>
      <xdr:rowOff>106866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00287"/>
          <a:ext cx="838200" cy="5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42552</xdr:rowOff>
    </xdr:from>
    <xdr:to>
      <xdr:col>50</xdr:col>
      <xdr:colOff>114300</xdr:colOff>
      <xdr:row>58</xdr:row>
      <xdr:rowOff>56187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86652"/>
          <a:ext cx="889000" cy="1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23509</xdr:rowOff>
    </xdr:from>
    <xdr:to>
      <xdr:col>45</xdr:col>
      <xdr:colOff>177800</xdr:colOff>
      <xdr:row>58</xdr:row>
      <xdr:rowOff>42552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67609"/>
          <a:ext cx="889000" cy="1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154484</xdr:rowOff>
    </xdr:from>
    <xdr:to>
      <xdr:col>41</xdr:col>
      <xdr:colOff>50800</xdr:colOff>
      <xdr:row>58</xdr:row>
      <xdr:rowOff>23509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27134"/>
          <a:ext cx="889000" cy="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66870</xdr:rowOff>
    </xdr:from>
    <xdr:to>
      <xdr:col>36</xdr:col>
      <xdr:colOff>165100</xdr:colOff>
      <xdr:row>58</xdr:row>
      <xdr:rowOff>168470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159597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1010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56066</xdr:rowOff>
    </xdr:from>
    <xdr:to>
      <xdr:col>55</xdr:col>
      <xdr:colOff>50800</xdr:colOff>
      <xdr:row>58</xdr:row>
      <xdr:rowOff>157666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160535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5387</xdr:rowOff>
    </xdr:from>
    <xdr:to>
      <xdr:col>50</xdr:col>
      <xdr:colOff>165100</xdr:colOff>
      <xdr:row>58</xdr:row>
      <xdr:rowOff>106987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4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123514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2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163202</xdr:rowOff>
    </xdr:from>
    <xdr:to>
      <xdr:col>46</xdr:col>
      <xdr:colOff>38100</xdr:colOff>
      <xdr:row>58</xdr:row>
      <xdr:rowOff>93352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109879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1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144159</xdr:rowOff>
    </xdr:from>
    <xdr:to>
      <xdr:col>41</xdr:col>
      <xdr:colOff>101600</xdr:colOff>
      <xdr:row>58</xdr:row>
      <xdr:rowOff>74309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1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90836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9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103684</xdr:rowOff>
    </xdr:from>
    <xdr:to>
      <xdr:col>36</xdr:col>
      <xdr:colOff>165100</xdr:colOff>
      <xdr:row>58</xdr:row>
      <xdr:rowOff>33834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50361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5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139957</xdr:rowOff>
    </xdr:from>
    <xdr:to>
      <xdr:col>55</xdr:col>
      <xdr:colOff>0</xdr:colOff>
      <xdr:row>79</xdr:row>
      <xdr:rowOff>27155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3057"/>
          <a:ext cx="838200" cy="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139957</xdr:rowOff>
    </xdr:from>
    <xdr:to>
      <xdr:col>50</xdr:col>
      <xdr:colOff>114300</xdr:colOff>
      <xdr:row>78</xdr:row>
      <xdr:rowOff>170025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13057"/>
          <a:ext cx="889000" cy="3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97397</xdr:rowOff>
    </xdr:from>
    <xdr:to>
      <xdr:col>45</xdr:col>
      <xdr:colOff>177800</xdr:colOff>
      <xdr:row>78</xdr:row>
      <xdr:rowOff>170025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70497"/>
          <a:ext cx="889000" cy="7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4755</xdr:rowOff>
    </xdr:from>
    <xdr:to>
      <xdr:col>41</xdr:col>
      <xdr:colOff>50800</xdr:colOff>
      <xdr:row>78</xdr:row>
      <xdr:rowOff>97397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77855"/>
          <a:ext cx="889000" cy="9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105866</xdr:rowOff>
    </xdr:from>
    <xdr:to>
      <xdr:col>36</xdr:col>
      <xdr:colOff>165100</xdr:colOff>
      <xdr:row>79</xdr:row>
      <xdr:rowOff>36016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7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27143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7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147805</xdr:rowOff>
    </xdr:from>
    <xdr:to>
      <xdr:col>55</xdr:col>
      <xdr:colOff>50800</xdr:colOff>
      <xdr:row>79</xdr:row>
      <xdr:rowOff>77955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89157</xdr:rowOff>
    </xdr:from>
    <xdr:to>
      <xdr:col>50</xdr:col>
      <xdr:colOff>165100</xdr:colOff>
      <xdr:row>79</xdr:row>
      <xdr:rowOff>19307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35834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119225</xdr:rowOff>
    </xdr:from>
    <xdr:to>
      <xdr:col>46</xdr:col>
      <xdr:colOff>38100</xdr:colOff>
      <xdr:row>79</xdr:row>
      <xdr:rowOff>49375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9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40502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8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46597</xdr:rowOff>
    </xdr:from>
    <xdr:to>
      <xdr:col>41</xdr:col>
      <xdr:colOff>101600</xdr:colOff>
      <xdr:row>78</xdr:row>
      <xdr:rowOff>148197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164724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125405</xdr:rowOff>
    </xdr:from>
    <xdr:to>
      <xdr:col>36</xdr:col>
      <xdr:colOff>165100</xdr:colOff>
      <xdr:row>78</xdr:row>
      <xdr:rowOff>55555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72082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0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73422</xdr:rowOff>
    </xdr:from>
    <xdr:to>
      <xdr:col>55</xdr:col>
      <xdr:colOff>0</xdr:colOff>
      <xdr:row>97</xdr:row>
      <xdr:rowOff>124978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04072"/>
          <a:ext cx="838200" cy="5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56631</xdr:rowOff>
    </xdr:from>
    <xdr:to>
      <xdr:col>50</xdr:col>
      <xdr:colOff>114300</xdr:colOff>
      <xdr:row>97</xdr:row>
      <xdr:rowOff>124978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87281"/>
          <a:ext cx="889000" cy="6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56631</xdr:rowOff>
    </xdr:from>
    <xdr:to>
      <xdr:col>45</xdr:col>
      <xdr:colOff>177800</xdr:colOff>
      <xdr:row>97</xdr:row>
      <xdr:rowOff>101997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87281"/>
          <a:ext cx="889000" cy="4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101997</xdr:rowOff>
    </xdr:from>
    <xdr:to>
      <xdr:col>41</xdr:col>
      <xdr:colOff>50800</xdr:colOff>
      <xdr:row>98</xdr:row>
      <xdr:rowOff>38342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32647"/>
          <a:ext cx="889000" cy="10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140357</xdr:rowOff>
    </xdr:from>
    <xdr:to>
      <xdr:col>36</xdr:col>
      <xdr:colOff>165100</xdr:colOff>
      <xdr:row>98</xdr:row>
      <xdr:rowOff>70507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87034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22622</xdr:rowOff>
    </xdr:from>
    <xdr:to>
      <xdr:col>55</xdr:col>
      <xdr:colOff>50800</xdr:colOff>
      <xdr:row>97</xdr:row>
      <xdr:rowOff>124222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5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45499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0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74178</xdr:rowOff>
    </xdr:from>
    <xdr:to>
      <xdr:col>50</xdr:col>
      <xdr:colOff>165100</xdr:colOff>
      <xdr:row>98</xdr:row>
      <xdr:rowOff>4328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0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166905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9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5831</xdr:rowOff>
    </xdr:from>
    <xdr:to>
      <xdr:col>46</xdr:col>
      <xdr:colOff>38100</xdr:colOff>
      <xdr:row>97</xdr:row>
      <xdr:rowOff>107431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3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123958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1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51197</xdr:rowOff>
    </xdr:from>
    <xdr:to>
      <xdr:col>41</xdr:col>
      <xdr:colOff>101600</xdr:colOff>
      <xdr:row>97</xdr:row>
      <xdr:rowOff>152797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169324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5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158992</xdr:rowOff>
    </xdr:from>
    <xdr:to>
      <xdr:col>36</xdr:col>
      <xdr:colOff>165100</xdr:colOff>
      <xdr:row>98</xdr:row>
      <xdr:rowOff>89142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80269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143536</xdr:rowOff>
    </xdr:from>
    <xdr:to>
      <xdr:col>85</xdr:col>
      <xdr:colOff>127000</xdr:colOff>
      <xdr:row>37</xdr:row>
      <xdr:rowOff>143650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487186"/>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143536</xdr:rowOff>
    </xdr:from>
    <xdr:to>
      <xdr:col>81</xdr:col>
      <xdr:colOff>50800</xdr:colOff>
      <xdr:row>37</xdr:row>
      <xdr:rowOff>169628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487186"/>
          <a:ext cx="889000" cy="2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160837</xdr:rowOff>
    </xdr:from>
    <xdr:to>
      <xdr:col>76</xdr:col>
      <xdr:colOff>114300</xdr:colOff>
      <xdr:row>37</xdr:row>
      <xdr:rowOff>169628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04487"/>
          <a:ext cx="8890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102241</xdr:rowOff>
    </xdr:from>
    <xdr:to>
      <xdr:col>71</xdr:col>
      <xdr:colOff>177800</xdr:colOff>
      <xdr:row>37</xdr:row>
      <xdr:rowOff>160837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274441"/>
          <a:ext cx="889000" cy="23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119795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92850</xdr:rowOff>
    </xdr:from>
    <xdr:to>
      <xdr:col>85</xdr:col>
      <xdr:colOff>177800</xdr:colOff>
      <xdr:row>38</xdr:row>
      <xdr:rowOff>23000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115727</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92736</xdr:rowOff>
    </xdr:from>
    <xdr:to>
      <xdr:col>81</xdr:col>
      <xdr:colOff>101600</xdr:colOff>
      <xdr:row>38</xdr:row>
      <xdr:rowOff>22885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36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39413</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1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118828</xdr:rowOff>
    </xdr:from>
    <xdr:to>
      <xdr:col>76</xdr:col>
      <xdr:colOff>165100</xdr:colOff>
      <xdr:row>38</xdr:row>
      <xdr:rowOff>48978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6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65505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3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110036</xdr:rowOff>
    </xdr:from>
    <xdr:to>
      <xdr:col>72</xdr:col>
      <xdr:colOff>38100</xdr:colOff>
      <xdr:row>38</xdr:row>
      <xdr:rowOff>40187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536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56713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51441</xdr:rowOff>
    </xdr:from>
    <xdr:to>
      <xdr:col>67</xdr:col>
      <xdr:colOff>101600</xdr:colOff>
      <xdr:row>36</xdr:row>
      <xdr:rowOff>153041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22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169568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98118</xdr:rowOff>
    </xdr:from>
    <xdr:to>
      <xdr:col>85</xdr:col>
      <xdr:colOff>127000</xdr:colOff>
      <xdr:row>75</xdr:row>
      <xdr:rowOff>152702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56868"/>
          <a:ext cx="8382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152702</xdr:rowOff>
    </xdr:from>
    <xdr:to>
      <xdr:col>81</xdr:col>
      <xdr:colOff>50800</xdr:colOff>
      <xdr:row>76</xdr:row>
      <xdr:rowOff>34457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11452"/>
          <a:ext cx="889000" cy="5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34457</xdr:rowOff>
    </xdr:from>
    <xdr:to>
      <xdr:col>76</xdr:col>
      <xdr:colOff>114300</xdr:colOff>
      <xdr:row>76</xdr:row>
      <xdr:rowOff>37809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64657"/>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27187</xdr:rowOff>
    </xdr:from>
    <xdr:to>
      <xdr:col>71</xdr:col>
      <xdr:colOff>177800</xdr:colOff>
      <xdr:row>76</xdr:row>
      <xdr:rowOff>37809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57387"/>
          <a:ext cx="8890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78066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47318</xdr:rowOff>
    </xdr:from>
    <xdr:to>
      <xdr:col>85</xdr:col>
      <xdr:colOff>177800</xdr:colOff>
      <xdr:row>75</xdr:row>
      <xdr:rowOff>148918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0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70195</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5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101903</xdr:rowOff>
    </xdr:from>
    <xdr:to>
      <xdr:col>81</xdr:col>
      <xdr:colOff>101600</xdr:colOff>
      <xdr:row>76</xdr:row>
      <xdr:rowOff>32054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606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48580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73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155107</xdr:rowOff>
    </xdr:from>
    <xdr:to>
      <xdr:col>76</xdr:col>
      <xdr:colOff>165100</xdr:colOff>
      <xdr:row>76</xdr:row>
      <xdr:rowOff>85257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101784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8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158459</xdr:rowOff>
    </xdr:from>
    <xdr:to>
      <xdr:col>72</xdr:col>
      <xdr:colOff>38100</xdr:colOff>
      <xdr:row>76</xdr:row>
      <xdr:rowOff>88609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105136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7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147837</xdr:rowOff>
    </xdr:from>
    <xdr:to>
      <xdr:col>67</xdr:col>
      <xdr:colOff>101600</xdr:colOff>
      <xdr:row>76</xdr:row>
      <xdr:rowOff>77987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0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94514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8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16078</xdr:rowOff>
    </xdr:from>
    <xdr:to>
      <xdr:col>85</xdr:col>
      <xdr:colOff>127000</xdr:colOff>
      <xdr:row>99</xdr:row>
      <xdr:rowOff>44148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89628"/>
          <a:ext cx="838200" cy="2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150667</xdr:rowOff>
    </xdr:from>
    <xdr:to>
      <xdr:col>81</xdr:col>
      <xdr:colOff>50800</xdr:colOff>
      <xdr:row>99</xdr:row>
      <xdr:rowOff>44148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52767"/>
          <a:ext cx="889000" cy="6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150667</xdr:rowOff>
    </xdr:from>
    <xdr:to>
      <xdr:col>76</xdr:col>
      <xdr:colOff>114300</xdr:colOff>
      <xdr:row>99</xdr:row>
      <xdr:rowOff>42197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52767"/>
          <a:ext cx="889000" cy="6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11502</xdr:rowOff>
    </xdr:from>
    <xdr:to>
      <xdr:col>71</xdr:col>
      <xdr:colOff>177800</xdr:colOff>
      <xdr:row>99</xdr:row>
      <xdr:rowOff>42197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85052"/>
          <a:ext cx="889000" cy="3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3418</xdr:rowOff>
    </xdr:from>
    <xdr:to>
      <xdr:col>67</xdr:col>
      <xdr:colOff>101600</xdr:colOff>
      <xdr:row>99</xdr:row>
      <xdr:rowOff>105018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96145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136728</xdr:rowOff>
    </xdr:from>
    <xdr:to>
      <xdr:col>85</xdr:col>
      <xdr:colOff>177800</xdr:colOff>
      <xdr:row>99</xdr:row>
      <xdr:rowOff>66878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3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164798</xdr:rowOff>
    </xdr:from>
    <xdr:to>
      <xdr:col>81</xdr:col>
      <xdr:colOff>101600</xdr:colOff>
      <xdr:row>99</xdr:row>
      <xdr:rowOff>94948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6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86075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99867</xdr:rowOff>
    </xdr:from>
    <xdr:to>
      <xdr:col>76</xdr:col>
      <xdr:colOff>165100</xdr:colOff>
      <xdr:row>99</xdr:row>
      <xdr:rowOff>30017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21144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9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162847</xdr:rowOff>
    </xdr:from>
    <xdr:to>
      <xdr:col>72</xdr:col>
      <xdr:colOff>38100</xdr:colOff>
      <xdr:row>99</xdr:row>
      <xdr:rowOff>92997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84124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132152</xdr:rowOff>
    </xdr:from>
    <xdr:to>
      <xdr:col>67</xdr:col>
      <xdr:colOff>101600</xdr:colOff>
      <xdr:row>99</xdr:row>
      <xdr:rowOff>62302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78829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70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114463</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29563"/>
          <a:ext cx="8382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114463</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29563"/>
          <a:ext cx="8890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13531</xdr:rowOff>
    </xdr:from>
    <xdr:to>
      <xdr:col>98</xdr:col>
      <xdr:colOff>38100</xdr:colOff>
      <xdr:row>38</xdr:row>
      <xdr:rowOff>115131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131658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63663</xdr:rowOff>
    </xdr:from>
    <xdr:to>
      <xdr:col>112</xdr:col>
      <xdr:colOff>38100</xdr:colOff>
      <xdr:row>38</xdr:row>
      <xdr:rowOff>165263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156390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44145</xdr:rowOff>
    </xdr:from>
    <xdr:to>
      <xdr:col>116</xdr:col>
      <xdr:colOff>63500</xdr:colOff>
      <xdr:row>59</xdr:row>
      <xdr:rowOff>44145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596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44145</xdr:rowOff>
    </xdr:from>
    <xdr:to>
      <xdr:col>111</xdr:col>
      <xdr:colOff>177800</xdr:colOff>
      <xdr:row>59</xdr:row>
      <xdr:rowOff>44164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59695"/>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44164</xdr:rowOff>
    </xdr:from>
    <xdr:to>
      <xdr:col>107</xdr:col>
      <xdr:colOff>50800</xdr:colOff>
      <xdr:row>59</xdr:row>
      <xdr:rowOff>44164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59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44164</xdr:rowOff>
    </xdr:from>
    <xdr:to>
      <xdr:col>102</xdr:col>
      <xdr:colOff>114300</xdr:colOff>
      <xdr:row>59</xdr:row>
      <xdr:rowOff>44164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59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73813</xdr:rowOff>
    </xdr:from>
    <xdr:to>
      <xdr:col>98</xdr:col>
      <xdr:colOff>38100</xdr:colOff>
      <xdr:row>59</xdr:row>
      <xdr:rowOff>3963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20490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164795</xdr:rowOff>
    </xdr:from>
    <xdr:to>
      <xdr:col>116</xdr:col>
      <xdr:colOff>114300</xdr:colOff>
      <xdr:row>59</xdr:row>
      <xdr:rowOff>94945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13932"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164795</xdr:rowOff>
    </xdr:from>
    <xdr:to>
      <xdr:col>112</xdr:col>
      <xdr:colOff>38100</xdr:colOff>
      <xdr:row>59</xdr:row>
      <xdr:rowOff>94945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86072</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201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164814</xdr:rowOff>
    </xdr:from>
    <xdr:to>
      <xdr:col>107</xdr:col>
      <xdr:colOff>101600</xdr:colOff>
      <xdr:row>59</xdr:row>
      <xdr:rowOff>94964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86091</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77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164814</xdr:rowOff>
    </xdr:from>
    <xdr:to>
      <xdr:col>102</xdr:col>
      <xdr:colOff>165100</xdr:colOff>
      <xdr:row>59</xdr:row>
      <xdr:rowOff>94964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86091</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88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164814</xdr:rowOff>
    </xdr:from>
    <xdr:to>
      <xdr:col>98</xdr:col>
      <xdr:colOff>38100</xdr:colOff>
      <xdr:row>59</xdr:row>
      <xdr:rowOff>94964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86091</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99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67342</xdr:rowOff>
    </xdr:from>
    <xdr:to>
      <xdr:col>116</xdr:col>
      <xdr:colOff>63500</xdr:colOff>
      <xdr:row>74</xdr:row>
      <xdr:rowOff>163050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54642"/>
          <a:ext cx="838200" cy="9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154015</xdr:rowOff>
    </xdr:from>
    <xdr:to>
      <xdr:col>111</xdr:col>
      <xdr:colOff>177800</xdr:colOff>
      <xdr:row>74</xdr:row>
      <xdr:rowOff>163050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841315"/>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154015</xdr:rowOff>
    </xdr:from>
    <xdr:to>
      <xdr:col>107</xdr:col>
      <xdr:colOff>50800</xdr:colOff>
      <xdr:row>75</xdr:row>
      <xdr:rowOff>6993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841315"/>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6993</xdr:rowOff>
    </xdr:from>
    <xdr:to>
      <xdr:col>102</xdr:col>
      <xdr:colOff>114300</xdr:colOff>
      <xdr:row>75</xdr:row>
      <xdr:rowOff>70815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865743"/>
          <a:ext cx="889000" cy="6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127579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3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16542</xdr:rowOff>
    </xdr:from>
    <xdr:to>
      <xdr:col>116</xdr:col>
      <xdr:colOff>114300</xdr:colOff>
      <xdr:row>74</xdr:row>
      <xdr:rowOff>118142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39419</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5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112250</xdr:rowOff>
    </xdr:from>
    <xdr:to>
      <xdr:col>112</xdr:col>
      <xdr:colOff>38100</xdr:colOff>
      <xdr:row>75</xdr:row>
      <xdr:rowOff>42400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58927</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5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103215</xdr:rowOff>
    </xdr:from>
    <xdr:to>
      <xdr:col>107</xdr:col>
      <xdr:colOff>101600</xdr:colOff>
      <xdr:row>75</xdr:row>
      <xdr:rowOff>33365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9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49892</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56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127643</xdr:rowOff>
    </xdr:from>
    <xdr:to>
      <xdr:col>102</xdr:col>
      <xdr:colOff>165100</xdr:colOff>
      <xdr:row>75</xdr:row>
      <xdr:rowOff>57793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81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74320</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59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20015</xdr:rowOff>
    </xdr:from>
    <xdr:to>
      <xdr:col>98</xdr:col>
      <xdr:colOff>38100</xdr:colOff>
      <xdr:row>75</xdr:row>
      <xdr:rowOff>121615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138142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5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災害復旧事業費については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年熊本地震並びに豪雨に係る事業はほぼ完了したが、類似団体よりも非常に高い水準である。これは地形的に災害が発生しやすい場所に位置していることに加え近年の集中豪雨の規模が大きくなってい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ことが考えられる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扶助費については町の独自施策であるこども医療費の助成事業、県の施策である重心医療扶助制度により類似団体平均よりも高い水準にあるものと思われる。　</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交付税の合併算定替の縮減に合わせ、合併特例債を活用し基金の造成を行っていることが影響している。併せて当該基金造成に係る起債の償還がおおむね令和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をピークに続</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高い水準が続くため、今後地方債の発行に際しては、交付税措置率の高いものを活用する、発行額の抑制を行う等、健全な財政運営を行うことに念頭に置くこととする。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8,873
8,775
144.00
8,479,655
7,972,978
237,538
4,543,862
7,303,663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117348</xdr:rowOff>
    </xdr:from>
    <xdr:to>
      <xdr:col>24</xdr:col>
      <xdr:colOff>63500</xdr:colOff>
      <xdr:row>38</xdr:row>
      <xdr:rowOff>5080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60998"/>
          <a:ext cx="838200" cy="5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143764</xdr:rowOff>
    </xdr:from>
    <xdr:to>
      <xdr:col>19</xdr:col>
      <xdr:colOff>177800</xdr:colOff>
      <xdr:row>38</xdr:row>
      <xdr:rowOff>5080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8741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79248</xdr:rowOff>
    </xdr:from>
    <xdr:to>
      <xdr:col>15</xdr:col>
      <xdr:colOff>50800</xdr:colOff>
      <xdr:row>37</xdr:row>
      <xdr:rowOff>143764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22898"/>
          <a:ext cx="889000" cy="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2540</xdr:rowOff>
    </xdr:from>
    <xdr:to>
      <xdr:col>10</xdr:col>
      <xdr:colOff>114300</xdr:colOff>
      <xdr:row>37</xdr:row>
      <xdr:rowOff>79248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4740"/>
          <a:ext cx="889000" cy="2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55880</xdr:rowOff>
    </xdr:from>
    <xdr:to>
      <xdr:col>6</xdr:col>
      <xdr:colOff>38100</xdr:colOff>
      <xdr:row>38</xdr:row>
      <xdr:rowOff>157480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148607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66548</xdr:rowOff>
    </xdr:from>
    <xdr:to>
      <xdr:col>24</xdr:col>
      <xdr:colOff>114300</xdr:colOff>
      <xdr:row>37</xdr:row>
      <xdr:rowOff>168148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44975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125730</xdr:rowOff>
    </xdr:from>
    <xdr:to>
      <xdr:col>20</xdr:col>
      <xdr:colOff>38100</xdr:colOff>
      <xdr:row>38</xdr:row>
      <xdr:rowOff>55880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47007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92964</xdr:rowOff>
    </xdr:from>
    <xdr:to>
      <xdr:col>15</xdr:col>
      <xdr:colOff>101600</xdr:colOff>
      <xdr:row>38</xdr:row>
      <xdr:rowOff>23114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14241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28448</xdr:rowOff>
    </xdr:from>
    <xdr:to>
      <xdr:col>10</xdr:col>
      <xdr:colOff>165100</xdr:colOff>
      <xdr:row>37</xdr:row>
      <xdr:rowOff>130048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121175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123190</xdr:rowOff>
    </xdr:from>
    <xdr:to>
      <xdr:col>6</xdr:col>
      <xdr:colOff>38100</xdr:colOff>
      <xdr:row>36</xdr:row>
      <xdr:rowOff>53340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69867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62140</xdr:rowOff>
    </xdr:from>
    <xdr:to>
      <xdr:col>24</xdr:col>
      <xdr:colOff>63500</xdr:colOff>
      <xdr:row>58</xdr:row>
      <xdr:rowOff>68700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06240"/>
          <a:ext cx="8382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68700</xdr:rowOff>
    </xdr:from>
    <xdr:to>
      <xdr:col>19</xdr:col>
      <xdr:colOff>177800</xdr:colOff>
      <xdr:row>58</xdr:row>
      <xdr:rowOff>72616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2800"/>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42503</xdr:rowOff>
    </xdr:from>
    <xdr:to>
      <xdr:col>15</xdr:col>
      <xdr:colOff>50800</xdr:colOff>
      <xdr:row>58</xdr:row>
      <xdr:rowOff>72616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86603"/>
          <a:ext cx="889000" cy="3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42503</xdr:rowOff>
    </xdr:from>
    <xdr:to>
      <xdr:col>10</xdr:col>
      <xdr:colOff>114300</xdr:colOff>
      <xdr:row>58</xdr:row>
      <xdr:rowOff>77124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86603"/>
          <a:ext cx="889000" cy="3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38132</xdr:rowOff>
    </xdr:from>
    <xdr:to>
      <xdr:col>6</xdr:col>
      <xdr:colOff>38100</xdr:colOff>
      <xdr:row>58</xdr:row>
      <xdr:rowOff>139732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130859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11340</xdr:rowOff>
    </xdr:from>
    <xdr:to>
      <xdr:col>24</xdr:col>
      <xdr:colOff>114300</xdr:colOff>
      <xdr:row>58</xdr:row>
      <xdr:rowOff>112940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17900</xdr:rowOff>
    </xdr:from>
    <xdr:to>
      <xdr:col>20</xdr:col>
      <xdr:colOff>38100</xdr:colOff>
      <xdr:row>58</xdr:row>
      <xdr:rowOff>119500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110627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21816</xdr:rowOff>
    </xdr:from>
    <xdr:to>
      <xdr:col>15</xdr:col>
      <xdr:colOff>101600</xdr:colOff>
      <xdr:row>58</xdr:row>
      <xdr:rowOff>123416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114543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163153</xdr:rowOff>
    </xdr:from>
    <xdr:to>
      <xdr:col>10</xdr:col>
      <xdr:colOff>165100</xdr:colOff>
      <xdr:row>58</xdr:row>
      <xdr:rowOff>93303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84430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2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26324</xdr:rowOff>
    </xdr:from>
    <xdr:to>
      <xdr:col>6</xdr:col>
      <xdr:colOff>38100</xdr:colOff>
      <xdr:row>58</xdr:row>
      <xdr:rowOff>127924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7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144451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95529</xdr:rowOff>
    </xdr:from>
    <xdr:to>
      <xdr:col>24</xdr:col>
      <xdr:colOff>63500</xdr:colOff>
      <xdr:row>73</xdr:row>
      <xdr:rowOff>137048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611379"/>
          <a:ext cx="838200" cy="4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90997</xdr:rowOff>
    </xdr:from>
    <xdr:to>
      <xdr:col>19</xdr:col>
      <xdr:colOff>177800</xdr:colOff>
      <xdr:row>73</xdr:row>
      <xdr:rowOff>137048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606847"/>
          <a:ext cx="889000" cy="4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90997</xdr:rowOff>
    </xdr:from>
    <xdr:to>
      <xdr:col>15</xdr:col>
      <xdr:colOff>50800</xdr:colOff>
      <xdr:row>74</xdr:row>
      <xdr:rowOff>95946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606847"/>
          <a:ext cx="889000" cy="17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95946</xdr:rowOff>
    </xdr:from>
    <xdr:to>
      <xdr:col>10</xdr:col>
      <xdr:colOff>114300</xdr:colOff>
      <xdr:row>74</xdr:row>
      <xdr:rowOff>161291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783246"/>
          <a:ext cx="889000" cy="6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29029</xdr:rowOff>
    </xdr:from>
    <xdr:to>
      <xdr:col>6</xdr:col>
      <xdr:colOff>38100</xdr:colOff>
      <xdr:row>76</xdr:row>
      <xdr:rowOff>130629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121756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1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44729</xdr:rowOff>
    </xdr:from>
    <xdr:to>
      <xdr:col>24</xdr:col>
      <xdr:colOff>114300</xdr:colOff>
      <xdr:row>73</xdr:row>
      <xdr:rowOff>146329</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5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67606</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41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86248</xdr:rowOff>
    </xdr:from>
    <xdr:to>
      <xdr:col>20</xdr:col>
      <xdr:colOff>38100</xdr:colOff>
      <xdr:row>74</xdr:row>
      <xdr:rowOff>16398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60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32925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37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40197</xdr:rowOff>
    </xdr:from>
    <xdr:to>
      <xdr:col>15</xdr:col>
      <xdr:colOff>101600</xdr:colOff>
      <xdr:row>73</xdr:row>
      <xdr:rowOff>141797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55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158324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33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45146</xdr:rowOff>
    </xdr:from>
    <xdr:to>
      <xdr:col>10</xdr:col>
      <xdr:colOff>165100</xdr:colOff>
      <xdr:row>74</xdr:row>
      <xdr:rowOff>146746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7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163273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5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110491</xdr:rowOff>
    </xdr:from>
    <xdr:to>
      <xdr:col>6</xdr:col>
      <xdr:colOff>38100</xdr:colOff>
      <xdr:row>75</xdr:row>
      <xdr:rowOff>40641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79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57168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57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167415</xdr:rowOff>
    </xdr:from>
    <xdr:to>
      <xdr:col>24</xdr:col>
      <xdr:colOff>63500</xdr:colOff>
      <xdr:row>96</xdr:row>
      <xdr:rowOff>20859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455165"/>
          <a:ext cx="8382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46118</xdr:rowOff>
    </xdr:from>
    <xdr:to>
      <xdr:col>19</xdr:col>
      <xdr:colOff>177800</xdr:colOff>
      <xdr:row>95</xdr:row>
      <xdr:rowOff>167415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333868"/>
          <a:ext cx="889000" cy="1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46118</xdr:rowOff>
    </xdr:from>
    <xdr:to>
      <xdr:col>15</xdr:col>
      <xdr:colOff>50800</xdr:colOff>
      <xdr:row>96</xdr:row>
      <xdr:rowOff>59423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333868"/>
          <a:ext cx="889000" cy="18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59423</xdr:rowOff>
    </xdr:from>
    <xdr:to>
      <xdr:col>10</xdr:col>
      <xdr:colOff>114300</xdr:colOff>
      <xdr:row>96</xdr:row>
      <xdr:rowOff>138260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518623"/>
          <a:ext cx="889000" cy="7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133454</xdr:rowOff>
    </xdr:from>
    <xdr:to>
      <xdr:col>6</xdr:col>
      <xdr:colOff>38100</xdr:colOff>
      <xdr:row>97</xdr:row>
      <xdr:rowOff>63604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54731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6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141509</xdr:rowOff>
    </xdr:from>
    <xdr:to>
      <xdr:col>24</xdr:col>
      <xdr:colOff>114300</xdr:colOff>
      <xdr:row>96</xdr:row>
      <xdr:rowOff>71659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2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119936</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0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116615</xdr:rowOff>
    </xdr:from>
    <xdr:to>
      <xdr:col>20</xdr:col>
      <xdr:colOff>38100</xdr:colOff>
      <xdr:row>96</xdr:row>
      <xdr:rowOff>46765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37892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49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166768</xdr:rowOff>
    </xdr:from>
    <xdr:to>
      <xdr:col>15</xdr:col>
      <xdr:colOff>101600</xdr:colOff>
      <xdr:row>95</xdr:row>
      <xdr:rowOff>96918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2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113445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05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8623</xdr:rowOff>
    </xdr:from>
    <xdr:to>
      <xdr:col>10</xdr:col>
      <xdr:colOff>165100</xdr:colOff>
      <xdr:row>96</xdr:row>
      <xdr:rowOff>110223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101350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6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87460</xdr:rowOff>
    </xdr:from>
    <xdr:to>
      <xdr:col>6</xdr:col>
      <xdr:colOff>38100</xdr:colOff>
      <xdr:row>97</xdr:row>
      <xdr:rowOff>17610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34137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32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68072</xdr:rowOff>
    </xdr:from>
    <xdr:to>
      <xdr:col>55</xdr:col>
      <xdr:colOff>0</xdr:colOff>
      <xdr:row>57</xdr:row>
      <xdr:rowOff>330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669272"/>
          <a:ext cx="838200" cy="10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68072</xdr:rowOff>
    </xdr:from>
    <xdr:to>
      <xdr:col>50</xdr:col>
      <xdr:colOff>114300</xdr:colOff>
      <xdr:row>57</xdr:row>
      <xdr:rowOff>17399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669272"/>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109380</xdr:rowOff>
    </xdr:from>
    <xdr:to>
      <xdr:col>45</xdr:col>
      <xdr:colOff>177800</xdr:colOff>
      <xdr:row>57</xdr:row>
      <xdr:rowOff>17399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10580"/>
          <a:ext cx="889000" cy="7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109380</xdr:rowOff>
    </xdr:from>
    <xdr:to>
      <xdr:col>41</xdr:col>
      <xdr:colOff>50800</xdr:colOff>
      <xdr:row>56</xdr:row>
      <xdr:rowOff>158728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710580"/>
          <a:ext cx="889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46807</xdr:rowOff>
    </xdr:from>
    <xdr:to>
      <xdr:col>36</xdr:col>
      <xdr:colOff>165100</xdr:colOff>
      <xdr:row>57</xdr:row>
      <xdr:rowOff>148407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139534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9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120980</xdr:rowOff>
    </xdr:from>
    <xdr:to>
      <xdr:col>55</xdr:col>
      <xdr:colOff>50800</xdr:colOff>
      <xdr:row>57</xdr:row>
      <xdr:rowOff>51130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99407</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0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17272</xdr:rowOff>
    </xdr:from>
    <xdr:to>
      <xdr:col>50</xdr:col>
      <xdr:colOff>165100</xdr:colOff>
      <xdr:row>56</xdr:row>
      <xdr:rowOff>118872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135399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3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138049</xdr:rowOff>
    </xdr:from>
    <xdr:to>
      <xdr:col>46</xdr:col>
      <xdr:colOff>38100</xdr:colOff>
      <xdr:row>57</xdr:row>
      <xdr:rowOff>68199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58580</xdr:rowOff>
    </xdr:from>
    <xdr:to>
      <xdr:col>41</xdr:col>
      <xdr:colOff>101600</xdr:colOff>
      <xdr:row>56</xdr:row>
      <xdr:rowOff>160180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3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107928</xdr:rowOff>
    </xdr:from>
    <xdr:to>
      <xdr:col>36</xdr:col>
      <xdr:colOff>165100</xdr:colOff>
      <xdr:row>57</xdr:row>
      <xdr:rowOff>38078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0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54605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161344</xdr:rowOff>
    </xdr:from>
    <xdr:to>
      <xdr:col>55</xdr:col>
      <xdr:colOff>0</xdr:colOff>
      <xdr:row>78</xdr:row>
      <xdr:rowOff>50154</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362994"/>
          <a:ext cx="838200" cy="6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167151</xdr:rowOff>
    </xdr:from>
    <xdr:to>
      <xdr:col>50</xdr:col>
      <xdr:colOff>114300</xdr:colOff>
      <xdr:row>78</xdr:row>
      <xdr:rowOff>50154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368801"/>
          <a:ext cx="889000" cy="5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119766</xdr:rowOff>
    </xdr:from>
    <xdr:to>
      <xdr:col>45</xdr:col>
      <xdr:colOff>177800</xdr:colOff>
      <xdr:row>77</xdr:row>
      <xdr:rowOff>167151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321416"/>
          <a:ext cx="889000" cy="4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119766</xdr:rowOff>
    </xdr:from>
    <xdr:to>
      <xdr:col>41</xdr:col>
      <xdr:colOff>50800</xdr:colOff>
      <xdr:row>78</xdr:row>
      <xdr:rowOff>61464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21416"/>
          <a:ext cx="889000" cy="1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81476</xdr:rowOff>
    </xdr:from>
    <xdr:to>
      <xdr:col>36</xdr:col>
      <xdr:colOff>165100</xdr:colOff>
      <xdr:row>78</xdr:row>
      <xdr:rowOff>11626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8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28153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110544</xdr:rowOff>
    </xdr:from>
    <xdr:to>
      <xdr:col>55</xdr:col>
      <xdr:colOff>50800</xdr:colOff>
      <xdr:row>78</xdr:row>
      <xdr:rowOff>40694</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88971</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170804</xdr:rowOff>
    </xdr:from>
    <xdr:to>
      <xdr:col>50</xdr:col>
      <xdr:colOff>165100</xdr:colOff>
      <xdr:row>78</xdr:row>
      <xdr:rowOff>100954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92081</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46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116351</xdr:rowOff>
    </xdr:from>
    <xdr:to>
      <xdr:col>46</xdr:col>
      <xdr:colOff>38100</xdr:colOff>
      <xdr:row>78</xdr:row>
      <xdr:rowOff>46501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37628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1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68966</xdr:rowOff>
    </xdr:from>
    <xdr:to>
      <xdr:col>41</xdr:col>
      <xdr:colOff>101600</xdr:colOff>
      <xdr:row>77</xdr:row>
      <xdr:rowOff>170566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7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161693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6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10664</xdr:rowOff>
    </xdr:from>
    <xdr:to>
      <xdr:col>36</xdr:col>
      <xdr:colOff>165100</xdr:colOff>
      <xdr:row>78</xdr:row>
      <xdr:rowOff>112264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8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103391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7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47239</xdr:rowOff>
    </xdr:from>
    <xdr:to>
      <xdr:col>55</xdr:col>
      <xdr:colOff>0</xdr:colOff>
      <xdr:row>98</xdr:row>
      <xdr:rowOff>51299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49339"/>
          <a:ext cx="8382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47239</xdr:rowOff>
    </xdr:from>
    <xdr:to>
      <xdr:col>50</xdr:col>
      <xdr:colOff>114300</xdr:colOff>
      <xdr:row>98</xdr:row>
      <xdr:rowOff>48944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49339"/>
          <a:ext cx="8890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12861</xdr:rowOff>
    </xdr:from>
    <xdr:to>
      <xdr:col>45</xdr:col>
      <xdr:colOff>177800</xdr:colOff>
      <xdr:row>98</xdr:row>
      <xdr:rowOff>48944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14961"/>
          <a:ext cx="889000" cy="3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12861</xdr:rowOff>
    </xdr:from>
    <xdr:to>
      <xdr:col>41</xdr:col>
      <xdr:colOff>50800</xdr:colOff>
      <xdr:row>98</xdr:row>
      <xdr:rowOff>22974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14961"/>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117650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9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499</xdr:rowOff>
    </xdr:from>
    <xdr:to>
      <xdr:col>55</xdr:col>
      <xdr:colOff>50800</xdr:colOff>
      <xdr:row>98</xdr:row>
      <xdr:rowOff>102099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167889</xdr:rowOff>
    </xdr:from>
    <xdr:to>
      <xdr:col>50</xdr:col>
      <xdr:colOff>165100</xdr:colOff>
      <xdr:row>98</xdr:row>
      <xdr:rowOff>98039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89166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89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169594</xdr:rowOff>
    </xdr:from>
    <xdr:to>
      <xdr:col>46</xdr:col>
      <xdr:colOff>38100</xdr:colOff>
      <xdr:row>98</xdr:row>
      <xdr:rowOff>99744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0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90871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89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133511</xdr:rowOff>
    </xdr:from>
    <xdr:to>
      <xdr:col>41</xdr:col>
      <xdr:colOff>101600</xdr:colOff>
      <xdr:row>98</xdr:row>
      <xdr:rowOff>63661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6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80188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53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143624</xdr:rowOff>
    </xdr:from>
    <xdr:to>
      <xdr:col>36</xdr:col>
      <xdr:colOff>165100</xdr:colOff>
      <xdr:row>98</xdr:row>
      <xdr:rowOff>73774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90301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4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79693</xdr:rowOff>
    </xdr:from>
    <xdr:to>
      <xdr:col>85</xdr:col>
      <xdr:colOff>127000</xdr:colOff>
      <xdr:row>38</xdr:row>
      <xdr:rowOff>92576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594793"/>
          <a:ext cx="8382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66107</xdr:rowOff>
    </xdr:from>
    <xdr:to>
      <xdr:col>81</xdr:col>
      <xdr:colOff>50800</xdr:colOff>
      <xdr:row>38</xdr:row>
      <xdr:rowOff>92576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581207"/>
          <a:ext cx="889000" cy="2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30217</xdr:rowOff>
    </xdr:from>
    <xdr:to>
      <xdr:col>76</xdr:col>
      <xdr:colOff>114300</xdr:colOff>
      <xdr:row>38</xdr:row>
      <xdr:rowOff>66107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545317"/>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133773</xdr:rowOff>
    </xdr:from>
    <xdr:to>
      <xdr:col>71</xdr:col>
      <xdr:colOff>177800</xdr:colOff>
      <xdr:row>38</xdr:row>
      <xdr:rowOff>30217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477423"/>
          <a:ext cx="8890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157640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28893</xdr:rowOff>
    </xdr:from>
    <xdr:to>
      <xdr:col>85</xdr:col>
      <xdr:colOff>177800</xdr:colOff>
      <xdr:row>38</xdr:row>
      <xdr:rowOff>130493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4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7320</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2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41776</xdr:rowOff>
    </xdr:from>
    <xdr:to>
      <xdr:col>81</xdr:col>
      <xdr:colOff>101600</xdr:colOff>
      <xdr:row>38</xdr:row>
      <xdr:rowOff>143376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134503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4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15307</xdr:rowOff>
    </xdr:from>
    <xdr:to>
      <xdr:col>76</xdr:col>
      <xdr:colOff>165100</xdr:colOff>
      <xdr:row>38</xdr:row>
      <xdr:rowOff>116907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3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108034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2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150867</xdr:rowOff>
    </xdr:from>
    <xdr:to>
      <xdr:col>72</xdr:col>
      <xdr:colOff>38100</xdr:colOff>
      <xdr:row>38</xdr:row>
      <xdr:rowOff>81017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9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72144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82973</xdr:rowOff>
    </xdr:from>
    <xdr:to>
      <xdr:col>67</xdr:col>
      <xdr:colOff>101600</xdr:colOff>
      <xdr:row>38</xdr:row>
      <xdr:rowOff>13123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42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29650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0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45027</xdr:rowOff>
    </xdr:from>
    <xdr:to>
      <xdr:col>85</xdr:col>
      <xdr:colOff>127000</xdr:colOff>
      <xdr:row>58</xdr:row>
      <xdr:rowOff>50412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89127"/>
          <a:ext cx="8382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44442</xdr:rowOff>
    </xdr:from>
    <xdr:to>
      <xdr:col>81</xdr:col>
      <xdr:colOff>50800</xdr:colOff>
      <xdr:row>58</xdr:row>
      <xdr:rowOff>50412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988542"/>
          <a:ext cx="8890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4630</xdr:rowOff>
    </xdr:from>
    <xdr:to>
      <xdr:col>76</xdr:col>
      <xdr:colOff>114300</xdr:colOff>
      <xdr:row>58</xdr:row>
      <xdr:rowOff>44442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48730"/>
          <a:ext cx="889000" cy="3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143566</xdr:rowOff>
    </xdr:from>
    <xdr:to>
      <xdr:col>71</xdr:col>
      <xdr:colOff>177800</xdr:colOff>
      <xdr:row>58</xdr:row>
      <xdr:rowOff>4630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16216"/>
          <a:ext cx="889000" cy="3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17753</xdr:rowOff>
    </xdr:from>
    <xdr:to>
      <xdr:col>67</xdr:col>
      <xdr:colOff>101600</xdr:colOff>
      <xdr:row>58</xdr:row>
      <xdr:rowOff>119353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110480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5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165677</xdr:rowOff>
    </xdr:from>
    <xdr:to>
      <xdr:col>85</xdr:col>
      <xdr:colOff>177800</xdr:colOff>
      <xdr:row>58</xdr:row>
      <xdr:rowOff>95827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80604</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171062</xdr:rowOff>
    </xdr:from>
    <xdr:to>
      <xdr:col>81</xdr:col>
      <xdr:colOff>101600</xdr:colOff>
      <xdr:row>58</xdr:row>
      <xdr:rowOff>101212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4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92339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165092</xdr:rowOff>
    </xdr:from>
    <xdr:to>
      <xdr:col>76</xdr:col>
      <xdr:colOff>165100</xdr:colOff>
      <xdr:row>58</xdr:row>
      <xdr:rowOff>95242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3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86369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3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125280</xdr:rowOff>
    </xdr:from>
    <xdr:to>
      <xdr:col>72</xdr:col>
      <xdr:colOff>38100</xdr:colOff>
      <xdr:row>58</xdr:row>
      <xdr:rowOff>55430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71957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92766</xdr:rowOff>
    </xdr:from>
    <xdr:to>
      <xdr:col>67</xdr:col>
      <xdr:colOff>101600</xdr:colOff>
      <xdr:row>58</xdr:row>
      <xdr:rowOff>22916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6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39443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143535</xdr:rowOff>
    </xdr:from>
    <xdr:to>
      <xdr:col>85</xdr:col>
      <xdr:colOff>127000</xdr:colOff>
      <xdr:row>77</xdr:row>
      <xdr:rowOff>143650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45185"/>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143535</xdr:rowOff>
    </xdr:from>
    <xdr:to>
      <xdr:col>81</xdr:col>
      <xdr:colOff>50800</xdr:colOff>
      <xdr:row>77</xdr:row>
      <xdr:rowOff>169628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45185"/>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160837</xdr:rowOff>
    </xdr:from>
    <xdr:to>
      <xdr:col>76</xdr:col>
      <xdr:colOff>114300</xdr:colOff>
      <xdr:row>77</xdr:row>
      <xdr:rowOff>169628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62487"/>
          <a:ext cx="8890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102242</xdr:rowOff>
    </xdr:from>
    <xdr:to>
      <xdr:col>71</xdr:col>
      <xdr:colOff>177800</xdr:colOff>
      <xdr:row>77</xdr:row>
      <xdr:rowOff>160837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132442"/>
          <a:ext cx="889000" cy="2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119786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92850</xdr:rowOff>
    </xdr:from>
    <xdr:to>
      <xdr:col>85</xdr:col>
      <xdr:colOff>177800</xdr:colOff>
      <xdr:row>78</xdr:row>
      <xdr:rowOff>23000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115727</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92735</xdr:rowOff>
    </xdr:from>
    <xdr:to>
      <xdr:col>81</xdr:col>
      <xdr:colOff>101600</xdr:colOff>
      <xdr:row>78</xdr:row>
      <xdr:rowOff>22885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39412</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6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118828</xdr:rowOff>
    </xdr:from>
    <xdr:to>
      <xdr:col>76</xdr:col>
      <xdr:colOff>165100</xdr:colOff>
      <xdr:row>78</xdr:row>
      <xdr:rowOff>48978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2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65505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110037</xdr:rowOff>
    </xdr:from>
    <xdr:to>
      <xdr:col>72</xdr:col>
      <xdr:colOff>38100</xdr:colOff>
      <xdr:row>78</xdr:row>
      <xdr:rowOff>40187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56714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8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51442</xdr:rowOff>
    </xdr:from>
    <xdr:to>
      <xdr:col>67</xdr:col>
      <xdr:colOff>101600</xdr:colOff>
      <xdr:row>76</xdr:row>
      <xdr:rowOff>153042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0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169569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28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98118</xdr:rowOff>
    </xdr:from>
    <xdr:to>
      <xdr:col>85</xdr:col>
      <xdr:colOff>127000</xdr:colOff>
      <xdr:row>95</xdr:row>
      <xdr:rowOff>152702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385868"/>
          <a:ext cx="8382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152702</xdr:rowOff>
    </xdr:from>
    <xdr:to>
      <xdr:col>81</xdr:col>
      <xdr:colOff>50800</xdr:colOff>
      <xdr:row>96</xdr:row>
      <xdr:rowOff>34457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440452"/>
          <a:ext cx="889000" cy="5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34457</xdr:rowOff>
    </xdr:from>
    <xdr:to>
      <xdr:col>76</xdr:col>
      <xdr:colOff>114300</xdr:colOff>
      <xdr:row>96</xdr:row>
      <xdr:rowOff>37809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493657"/>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27147</xdr:rowOff>
    </xdr:from>
    <xdr:to>
      <xdr:col>71</xdr:col>
      <xdr:colOff>177800</xdr:colOff>
      <xdr:row>96</xdr:row>
      <xdr:rowOff>37809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486347"/>
          <a:ext cx="889000" cy="1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78063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47318</xdr:rowOff>
    </xdr:from>
    <xdr:to>
      <xdr:col>85</xdr:col>
      <xdr:colOff>177800</xdr:colOff>
      <xdr:row>95</xdr:row>
      <xdr:rowOff>148918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3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70195</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18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101902</xdr:rowOff>
    </xdr:from>
    <xdr:to>
      <xdr:col>81</xdr:col>
      <xdr:colOff>101600</xdr:colOff>
      <xdr:row>96</xdr:row>
      <xdr:rowOff>32052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38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48579</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616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155107</xdr:rowOff>
    </xdr:from>
    <xdr:to>
      <xdr:col>76</xdr:col>
      <xdr:colOff>165100</xdr:colOff>
      <xdr:row>96</xdr:row>
      <xdr:rowOff>85257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4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101784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1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158459</xdr:rowOff>
    </xdr:from>
    <xdr:to>
      <xdr:col>72</xdr:col>
      <xdr:colOff>38100</xdr:colOff>
      <xdr:row>96</xdr:row>
      <xdr:rowOff>88609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44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105136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2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147797</xdr:rowOff>
    </xdr:from>
    <xdr:to>
      <xdr:col>67</xdr:col>
      <xdr:colOff>101600</xdr:colOff>
      <xdr:row>96</xdr:row>
      <xdr:rowOff>77947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4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94474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165062</xdr:rowOff>
    </xdr:from>
    <xdr:to>
      <xdr:col>98</xdr:col>
      <xdr:colOff>38100</xdr:colOff>
      <xdr:row>39</xdr:row>
      <xdr:rowOff>95212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111739</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455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総務費では、旧工場跡地の解体や行政のＤＸ化の推進に伴う経費、物価高騰対策として実施したＬＰガス使用世帯支援事業等が主な増加要因として挙げられる。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商工費では、物価高騰への対応として地域通貨発行事業などの地域経済活性化対策を講じたことにより増加した。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災害復旧費では、平成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年熊本地震及び豪雨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の影響による事業はほぼ完了してきたところであるが、近年の集中豪雨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による災害の発生件数が増加傾向にあることから横ばいとなった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公債費について増嵩がみられる原因は合併特例債を活用し基金の造成を行っていることが大きく影響している。当該、基金造成に係る起債の償還がおおむね令和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年をピークに続き高い水準が続くため、今後地方債の発行に際しては、交付税措置率の高いものを活用する、発行額の抑制を行う等、健全な財政運営を行うことに念頭に置くこととする。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等の不測の事態や財源不足に備えるため歳出不用額を積み立てつつ、予防接種事業、公共施設の修繕、災害復旧事業等に対する取り崩しを行ったが、財政調整基金残高は増加した。しかし、標準財政規模が増加したため割合については減少となった。臨時的経費の増加により取り崩し額が増加したため、実質単年度収支が減少し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財政調整基金残高については、今後宇城広域連合で実施した大型施設整備に係る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建設費・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公債費負担金について令和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億円の一般財源が必要となる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と予測され、減債基金での対応も限られていく</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ため、減少してい</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くと</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んでいる。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年度決算は、すべての会計において黒字となったが、前年度に比べて一般会計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及び国民健康保険特別会計において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標準財政規模に対する黒字の割合が減少した。介護保険特別会計は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黒字の割合が増加し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が、その他の会計では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増加したものはなかった。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簡易水道事業会計及び</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生活排水特別会計についても現在時点で</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赤字ではないが、</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財源不足分を基準外繰出で赤字補填している状況にある。これらの公営企業会計は独立採算できるよう、使用料の適正化など健全な財政運営に努める必要がある。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election activeCell="B1" sqref="B1:DI1"/>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8479655</v>
      </c>
      <c r="BO4" s="384"/>
      <c r="BP4" s="384"/>
      <c r="BQ4" s="384"/>
      <c r="BR4" s="384"/>
      <c r="BS4" s="384"/>
      <c r="BT4" s="384"/>
      <c r="BU4" s="385"/>
      <c r="BV4" s="383">
        <v>8543193</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5.2</v>
      </c>
      <c r="CU4" s="390"/>
      <c r="CV4" s="390"/>
      <c r="CW4" s="390"/>
      <c r="CX4" s="390"/>
      <c r="CY4" s="390"/>
      <c r="CZ4" s="390"/>
      <c r="DA4" s="391"/>
      <c r="DB4" s="389">
        <v>5.3</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7972978</v>
      </c>
      <c r="BO5" s="421"/>
      <c r="BP5" s="421"/>
      <c r="BQ5" s="421"/>
      <c r="BR5" s="421"/>
      <c r="BS5" s="421"/>
      <c r="BT5" s="421"/>
      <c r="BU5" s="422"/>
      <c r="BV5" s="420">
        <v>7925204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96.5</v>
      </c>
      <c r="CU5" s="418"/>
      <c r="CV5" s="418"/>
      <c r="CW5" s="418"/>
      <c r="CX5" s="418"/>
      <c r="CY5" s="418"/>
      <c r="CZ5" s="418"/>
      <c r="DA5" s="419"/>
      <c r="DB5" s="417">
        <v>91.6</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506677</v>
      </c>
      <c r="BO6" s="421"/>
      <c r="BP6" s="421"/>
      <c r="BQ6" s="421"/>
      <c r="BR6" s="421"/>
      <c r="BS6" s="421"/>
      <c r="BT6" s="421"/>
      <c r="BU6" s="422"/>
      <c r="BV6" s="420">
        <v>617989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96.9</v>
      </c>
      <c r="CU6" s="458"/>
      <c r="CV6" s="458"/>
      <c r="CW6" s="458"/>
      <c r="CX6" s="458"/>
      <c r="CY6" s="458"/>
      <c r="CZ6" s="458"/>
      <c r="DA6" s="459"/>
      <c r="DB6" s="457">
        <v>92.4</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269139</v>
      </c>
      <c r="BO7" s="421"/>
      <c r="BP7" s="421"/>
      <c r="BQ7" s="421"/>
      <c r="BR7" s="421"/>
      <c r="BS7" s="421"/>
      <c r="BT7" s="421"/>
      <c r="BU7" s="422"/>
      <c r="BV7" s="420">
        <v>380043</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4543862</v>
      </c>
      <c r="CU7" s="421"/>
      <c r="CV7" s="421"/>
      <c r="CW7" s="421"/>
      <c r="CX7" s="421"/>
      <c r="CY7" s="421"/>
      <c r="CZ7" s="421"/>
      <c r="DA7" s="422"/>
      <c r="DB7" s="420">
        <v>4462138</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237538</v>
      </c>
      <c r="BO8" s="421"/>
      <c r="BP8" s="421"/>
      <c r="BQ8" s="421"/>
      <c r="BR8" s="421"/>
      <c r="BS8" s="421"/>
      <c r="BT8" s="421"/>
      <c r="BU8" s="422"/>
      <c r="BV8" s="420">
        <v>237946</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0.22</v>
      </c>
      <c r="CU8" s="461"/>
      <c r="CV8" s="461"/>
      <c r="CW8" s="461"/>
      <c r="CX8" s="461"/>
      <c r="CY8" s="461"/>
      <c r="CZ8" s="461"/>
      <c r="DA8" s="462"/>
      <c r="DB8" s="460">
        <v>0.23</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9392</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-408</v>
      </c>
      <c r="BO9" s="421"/>
      <c r="BP9" s="421"/>
      <c r="BQ9" s="421"/>
      <c r="BR9" s="421"/>
      <c r="BS9" s="421"/>
      <c r="BT9" s="421"/>
      <c r="BU9" s="422"/>
      <c r="BV9" s="420">
        <v>-44518</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17.3</v>
      </c>
      <c r="CU9" s="418"/>
      <c r="CV9" s="418"/>
      <c r="CW9" s="418"/>
      <c r="CX9" s="418"/>
      <c r="CY9" s="418"/>
      <c r="CZ9" s="418"/>
      <c r="DA9" s="419"/>
      <c r="DB9" s="417">
        <v>16.8</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10333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211541</v>
      </c>
      <c r="BO10" s="421"/>
      <c r="BP10" s="421"/>
      <c r="BQ10" s="421"/>
      <c r="BR10" s="421"/>
      <c r="BS10" s="421"/>
      <c r="BT10" s="421"/>
      <c r="BU10" s="422"/>
      <c r="BV10" s="420">
        <v>148066</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8873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204595</v>
      </c>
      <c r="BO12" s="421"/>
      <c r="BP12" s="421"/>
      <c r="BQ12" s="421"/>
      <c r="BR12" s="421"/>
      <c r="BS12" s="421"/>
      <c r="BT12" s="421"/>
      <c r="BU12" s="422"/>
      <c r="BV12" s="420">
        <v>15308</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8775</v>
      </c>
      <c r="S13" s="505"/>
      <c r="T13" s="505"/>
      <c r="U13" s="505"/>
      <c r="V13" s="506"/>
      <c r="W13" s="436" t="s">
        <v>131</v>
      </c>
      <c r="X13" s="437"/>
      <c r="Y13" s="437"/>
      <c r="Z13" s="437"/>
      <c r="AA13" s="437"/>
      <c r="AB13" s="427"/>
      <c r="AC13" s="471">
        <v>608</v>
      </c>
      <c r="AD13" s="472"/>
      <c r="AE13" s="472"/>
      <c r="AF13" s="472"/>
      <c r="AG13" s="514"/>
      <c r="AH13" s="471">
        <v>665</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6538</v>
      </c>
      <c r="BO13" s="421"/>
      <c r="BP13" s="421"/>
      <c r="BQ13" s="421"/>
      <c r="BR13" s="421"/>
      <c r="BS13" s="421"/>
      <c r="BT13" s="421"/>
      <c r="BU13" s="422"/>
      <c r="BV13" s="420">
        <v>88240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8.1</v>
      </c>
      <c r="CU13" s="418"/>
      <c r="CV13" s="418"/>
      <c r="CW13" s="418"/>
      <c r="CX13" s="418"/>
      <c r="CY13" s="418"/>
      <c r="CZ13" s="418"/>
      <c r="DA13" s="419"/>
      <c r="DB13" s="417">
        <v>6.7</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9062</v>
      </c>
      <c r="S14" s="505"/>
      <c r="T14" s="505"/>
      <c r="U14" s="505"/>
      <c r="V14" s="506"/>
      <c r="W14" s="410"/>
      <c r="X14" s="411"/>
      <c r="Y14" s="411"/>
      <c r="Z14" s="411"/>
      <c r="AA14" s="411"/>
      <c r="AB14" s="400"/>
      <c r="AC14" s="507">
        <v>13.6</v>
      </c>
      <c r="AD14" s="508"/>
      <c r="AE14" s="508"/>
      <c r="AF14" s="508"/>
      <c r="AG14" s="509"/>
      <c r="AH14" s="507">
        <v>13.8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8976</v>
      </c>
      <c r="S15" s="505"/>
      <c r="T15" s="505"/>
      <c r="U15" s="505"/>
      <c r="V15" s="506"/>
      <c r="W15" s="436" t="s">
        <v>137</v>
      </c>
      <c r="X15" s="437"/>
      <c r="Y15" s="437"/>
      <c r="Z15" s="437"/>
      <c r="AA15" s="437"/>
      <c r="AB15" s="427"/>
      <c r="AC15" s="471">
        <v>1315</v>
      </c>
      <c r="AD15" s="472"/>
      <c r="AE15" s="472"/>
      <c r="AF15" s="472"/>
      <c r="AG15" s="514"/>
      <c r="AH15" s="471">
        <v>1350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957355</v>
      </c>
      <c r="BO15" s="384"/>
      <c r="BP15" s="384"/>
      <c r="BQ15" s="384"/>
      <c r="BR15" s="384"/>
      <c r="BS15" s="384"/>
      <c r="BT15" s="384"/>
      <c r="BU15" s="385"/>
      <c r="BV15" s="383">
        <v>933102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29.4</v>
      </c>
      <c r="AD16" s="508"/>
      <c r="AE16" s="508"/>
      <c r="AF16" s="508"/>
      <c r="AG16" s="509"/>
      <c r="AH16" s="507">
        <v>28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4303761</v>
      </c>
      <c r="BO16" s="421"/>
      <c r="BP16" s="421"/>
      <c r="BQ16" s="421"/>
      <c r="BR16" s="421"/>
      <c r="BS16" s="421"/>
      <c r="BT16" s="421"/>
      <c r="BU16" s="422"/>
      <c r="BV16" s="420">
        <v>4205490</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2544</v>
      </c>
      <c r="AD17" s="472"/>
      <c r="AE17" s="472"/>
      <c r="AF17" s="472"/>
      <c r="AG17" s="514"/>
      <c r="AH17" s="471">
        <v>2801</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1177550</v>
      </c>
      <c r="BO17" s="421"/>
      <c r="BP17" s="421"/>
      <c r="BQ17" s="421"/>
      <c r="BR17" s="421"/>
      <c r="BS17" s="421"/>
      <c r="BT17" s="421"/>
      <c r="BU17" s="422"/>
      <c r="BV17" s="420">
        <v>1147079</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144</v>
      </c>
      <c r="M18" s="544"/>
      <c r="N18" s="544"/>
      <c r="O18" s="544"/>
      <c r="P18" s="544"/>
      <c r="Q18" s="544"/>
      <c r="R18" s="545"/>
      <c r="S18" s="545"/>
      <c r="T18" s="545"/>
      <c r="U18" s="545"/>
      <c r="V18" s="546"/>
      <c r="W18" s="438"/>
      <c r="X18" s="439"/>
      <c r="Y18" s="439"/>
      <c r="Z18" s="439"/>
      <c r="AA18" s="439"/>
      <c r="AB18" s="430"/>
      <c r="AC18" s="547">
        <v>57</v>
      </c>
      <c r="AD18" s="548"/>
      <c r="AE18" s="548"/>
      <c r="AF18" s="548"/>
      <c r="AG18" s="549"/>
      <c r="AH18" s="547">
        <v>58.2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4390525</v>
      </c>
      <c r="BO18" s="421"/>
      <c r="BP18" s="421"/>
      <c r="BQ18" s="421"/>
      <c r="BR18" s="421"/>
      <c r="BS18" s="421"/>
      <c r="BT18" s="421"/>
      <c r="BU18" s="422"/>
      <c r="BV18" s="420">
        <v>4122546</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65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6187163</v>
      </c>
      <c r="BO19" s="421"/>
      <c r="BP19" s="421"/>
      <c r="BQ19" s="421"/>
      <c r="BR19" s="421"/>
      <c r="BS19" s="421"/>
      <c r="BT19" s="421"/>
      <c r="BU19" s="422"/>
      <c r="BV19" s="420">
        <v>5852573</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3439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7303663</v>
      </c>
      <c r="BO22" s="384"/>
      <c r="BP22" s="384"/>
      <c r="BQ22" s="384"/>
      <c r="BR22" s="384"/>
      <c r="BS22" s="384"/>
      <c r="BT22" s="384"/>
      <c r="BU22" s="385"/>
      <c r="BV22" s="383">
        <v>7785917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5676249</v>
      </c>
      <c r="BO23" s="421"/>
      <c r="BP23" s="421"/>
      <c r="BQ23" s="421"/>
      <c r="BR23" s="421"/>
      <c r="BS23" s="421"/>
      <c r="BT23" s="421"/>
      <c r="BU23" s="422"/>
      <c r="BV23" s="420">
        <v>6025497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7690</v>
      </c>
      <c r="R24" s="472"/>
      <c r="S24" s="472"/>
      <c r="T24" s="472"/>
      <c r="U24" s="472"/>
      <c r="V24" s="514"/>
      <c r="W24" s="566"/>
      <c r="X24" s="567"/>
      <c r="Y24" s="568"/>
      <c r="Z24" s="470" t="s">
        <v>162</v>
      </c>
      <c r="AA24" s="450"/>
      <c r="AB24" s="450"/>
      <c r="AC24" s="450"/>
      <c r="AD24" s="450"/>
      <c r="AE24" s="450"/>
      <c r="AF24" s="450"/>
      <c r="AG24" s="451"/>
      <c r="AH24" s="471">
        <v>134</v>
      </c>
      <c r="AI24" s="472"/>
      <c r="AJ24" s="472"/>
      <c r="AK24" s="472"/>
      <c r="AL24" s="514"/>
      <c r="AM24" s="471">
        <v>370644</v>
      </c>
      <c r="AN24" s="472"/>
      <c r="AO24" s="472"/>
      <c r="AP24" s="472"/>
      <c r="AQ24" s="472"/>
      <c r="AR24" s="514"/>
      <c r="AS24" s="471">
        <v>2766</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5157399</v>
      </c>
      <c r="BO24" s="421"/>
      <c r="BP24" s="421"/>
      <c r="BQ24" s="421"/>
      <c r="BR24" s="421"/>
      <c r="BS24" s="421"/>
      <c r="BT24" s="421"/>
      <c r="BU24" s="422"/>
      <c r="BV24" s="420">
        <v>5372594</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5765</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2456504</v>
      </c>
      <c r="BO25" s="384"/>
      <c r="BP25" s="384"/>
      <c r="BQ25" s="384"/>
      <c r="BR25" s="384"/>
      <c r="BS25" s="384"/>
      <c r="BT25" s="384"/>
      <c r="BU25" s="385"/>
      <c r="BV25" s="383">
        <v>2491321</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5306</v>
      </c>
      <c r="R26" s="472"/>
      <c r="S26" s="472"/>
      <c r="T26" s="472"/>
      <c r="U26" s="472"/>
      <c r="V26" s="514"/>
      <c r="W26" s="566"/>
      <c r="X26" s="567"/>
      <c r="Y26" s="568"/>
      <c r="Z26" s="470" t="s">
        <v>168</v>
      </c>
      <c r="AA26" s="572"/>
      <c r="AB26" s="572"/>
      <c r="AC26" s="572"/>
      <c r="AD26" s="572"/>
      <c r="AE26" s="572"/>
      <c r="AF26" s="572"/>
      <c r="AG26" s="573"/>
      <c r="AH26" s="471">
        <v>9</v>
      </c>
      <c r="AI26" s="472"/>
      <c r="AJ26" s="472"/>
      <c r="AK26" s="472"/>
      <c r="AL26" s="514"/>
      <c r="AM26" s="471">
        <v>28773</v>
      </c>
      <c r="AN26" s="472"/>
      <c r="AO26" s="472"/>
      <c r="AP26" s="472"/>
      <c r="AQ26" s="472"/>
      <c r="AR26" s="514"/>
      <c r="AS26" s="471">
        <v>3197</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3072</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15605</v>
      </c>
      <c r="BO27" s="540"/>
      <c r="BP27" s="540"/>
      <c r="BQ27" s="540"/>
      <c r="BR27" s="540"/>
      <c r="BS27" s="540"/>
      <c r="BT27" s="540"/>
      <c r="BU27" s="541"/>
      <c r="BV27" s="539">
        <v>15604</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2543</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1811832</v>
      </c>
      <c r="BO28" s="384"/>
      <c r="BP28" s="384"/>
      <c r="BQ28" s="384"/>
      <c r="BR28" s="384"/>
      <c r="BS28" s="384"/>
      <c r="BT28" s="384"/>
      <c r="BU28" s="385"/>
      <c r="BV28" s="383">
        <v>1804886</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8</v>
      </c>
      <c r="M29" s="472"/>
      <c r="N29" s="472"/>
      <c r="O29" s="472"/>
      <c r="P29" s="514"/>
      <c r="Q29" s="471">
        <v>2384</v>
      </c>
      <c r="R29" s="472"/>
      <c r="S29" s="472"/>
      <c r="T29" s="472"/>
      <c r="U29" s="472"/>
      <c r="V29" s="514"/>
      <c r="W29" s="569"/>
      <c r="X29" s="570"/>
      <c r="Y29" s="571"/>
      <c r="Z29" s="470" t="s">
        <v>177</v>
      </c>
      <c r="AA29" s="450"/>
      <c r="AB29" s="450"/>
      <c r="AC29" s="450"/>
      <c r="AD29" s="450"/>
      <c r="AE29" s="450"/>
      <c r="AF29" s="450"/>
      <c r="AG29" s="451"/>
      <c r="AH29" s="471">
        <v>134</v>
      </c>
      <c r="AI29" s="472"/>
      <c r="AJ29" s="472"/>
      <c r="AK29" s="472"/>
      <c r="AL29" s="514"/>
      <c r="AM29" s="471">
        <v>370644</v>
      </c>
      <c r="AN29" s="472"/>
      <c r="AO29" s="472"/>
      <c r="AP29" s="472"/>
      <c r="AQ29" s="472"/>
      <c r="AR29" s="514"/>
      <c r="AS29" s="471">
        <v>2766</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396769</v>
      </c>
      <c r="BO29" s="421"/>
      <c r="BP29" s="421"/>
      <c r="BQ29" s="421"/>
      <c r="BR29" s="421"/>
      <c r="BS29" s="421"/>
      <c r="BT29" s="421"/>
      <c r="BU29" s="422"/>
      <c r="BV29" s="420">
        <v>469674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94.1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2062560</v>
      </c>
      <c r="BO30" s="540"/>
      <c r="BP30" s="540"/>
      <c r="BQ30" s="540"/>
      <c r="BR30" s="540"/>
      <c r="BS30" s="540"/>
      <c r="BT30" s="540"/>
      <c r="BU30" s="541"/>
      <c r="BV30" s="539">
        <v>1880227</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IF('各会計、関係団体の財政状況及び健全化判断比率'!B31="","",'各会計、関係団体の財政状況及び健全化判断比率'!B31)</f>
        <v>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熊本県市町村総合事務組合</v>
      </c>
      <c r="BZ34" s="611"/>
      <c r="CA34" s="611"/>
      <c r="CB34" s="611"/>
      <c r="CC34" s="611"/>
      <c r="CD34" s="611"/>
      <c r="CE34" s="611"/>
      <c r="CF34" s="611"/>
      <c r="CG34" s="611"/>
      <c r="CH34" s="611"/>
      <c r="CI34" s="611"/>
      <c r="CJ34" s="611"/>
      <c r="CK34" s="611"/>
      <c r="CL34" s="611"/>
      <c r="CM34" s="611"/>
      <c r="CN34" s="175"/>
      <c r="CO34" s="610">
        <f>IF(CQ34="","",MAX(C34:D43,U34:V43,AM34:AN43,BE34:BF43,BW34:BX43)+1)</f>
        <v>13</v>
      </c>
      <c r="CP34" s="610"/>
      <c r="CQ34" s="611" t="str">
        <f>IF('各会計、関係団体の財政状況及び健全化判断比率'!BS7="","",'各会計、関係団体の財政状況及び健全化判断比率'!BS7)</f>
        <v>有限会社　石段の郷中央</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土地取得特別会計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IF('各会計、関係団体の財政状況及び健全化判断比率'!B32="","",'各会計、関係団体の財政状況及び健全化判断比率'!B32)</f>
        <v>生活排水特別会計</v>
      </c>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宇城広域連合（一般会計）</v>
      </c>
      <c r="BZ35" s="611"/>
      <c r="CA35" s="611"/>
      <c r="CB35" s="611"/>
      <c r="CC35" s="611"/>
      <c r="CD35" s="611"/>
      <c r="CE35" s="611"/>
      <c r="CF35" s="611"/>
      <c r="CG35" s="611"/>
      <c r="CH35" s="611"/>
      <c r="CI35" s="611"/>
      <c r="CJ35" s="611"/>
      <c r="CK35" s="611"/>
      <c r="CL35" s="611"/>
      <c r="CM35" s="611"/>
      <c r="CN35" s="175"/>
      <c r="CO35" s="610">
        <f t="shared" ref="CO35:CO43" si="3">IF(CQ35="","",CO34+1)</f>
        <v>14</v>
      </c>
      <c r="CP35" s="610"/>
      <c r="CQ35" s="611" t="str">
        <f>IF('各会計、関係団体の財政状況及び健全化判断比率'!BS8="","",'各会計、関係団体の財政状況及び健全化判断比率'!BS8)</f>
        <v>株式会社　美里まちづくり公社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宇城広域連合（ふるさと市町村圏基金特別会計）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熊本県後期高齢者医療広域連合（一般会計）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熊本県後期高齢者医療広域連合（後期高齢者医療特別会計）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yGc4MpBkWCoxhftGff5quI+5IFeEQjD8UcMNGB9/oj+hWkL6oem8Yfdco6Al5g2bph7LtLS6nQ7M1VMIvG58EQ==" saltValue="O1qNOrfNTFc14S5nhfIF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AN65" sqref="AN65:DC6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2" t="s">
        <v>532</v>
      </c>
      <c r="D34" s="1162"/>
      <c r="E34" s="1163"/>
      <c r="F34" s="32">
        <v>4.5199999999999996</v>
      </c>
      <c r="G34" s="33">
        <v>4.68</v>
      </c>
      <c r="H34" s="33">
        <v>27.87</v>
      </c>
      <c r="I34" s="33">
        <v>5.33</v>
      </c>
      <c r="J34" s="34">
        <v>5.22</v>
      </c>
      <c r="K34" s="22"/>
      <c r="L34" s="22"/>
      <c r="M34" s="22"/>
      <c r="N34" s="22"/>
      <c r="O34" s="22"/>
      <c r="P34" s="22"/>
    </row>
    <row r="35" spans="1:16" ht="39" customHeight="1" x14ac:dyDescent="0.15">
      <c r="A35" s="22"/>
      <c r="B35" s="35"/>
      <c r="C35" s="1158" t="s">
        <v>533</v>
      </c>
      <c r="D35" s="1158"/>
      <c r="E35" s="1159"/>
      <c r="F35" s="36">
        <v>0.76</v>
      </c>
      <c r="G35" s="37">
        <v>0.83</v>
      </c>
      <c r="H35" s="37">
        <v>1.1299999999999999</v>
      </c>
      <c r="I35" s="37">
        <v>1.73</v>
      </c>
      <c r="J35" s="38">
        <v>2.4700000000000002</v>
      </c>
      <c r="K35" s="22"/>
      <c r="L35" s="22"/>
      <c r="M35" s="22"/>
      <c r="N35" s="22"/>
      <c r="O35" s="22"/>
      <c r="P35" s="22"/>
    </row>
    <row r="36" spans="1:16" ht="39" customHeight="1" x14ac:dyDescent="0.15">
      <c r="A36" s="22"/>
      <c r="B36" s="35"/>
      <c r="C36" s="1158" t="s">
        <v>534</v>
      </c>
      <c r="D36" s="1158"/>
      <c r="E36" s="1159"/>
      <c r="F36" s="36">
        <v>0.06</v>
      </c>
      <c r="G36" s="37">
        <v>0.41</v>
      </c>
      <c r="H36" s="37">
        <v>0</v>
      </c>
      <c r="I36" s="37">
        <v>0</v>
      </c>
      <c r="J36" s="38">
        <v>0.84</v>
      </c>
      <c r="K36" s="22"/>
      <c r="L36" s="22"/>
      <c r="M36" s="22"/>
      <c r="N36" s="22"/>
      <c r="O36" s="22"/>
      <c r="P36" s="22"/>
    </row>
    <row r="37" spans="1:16" ht="39" customHeight="1" x14ac:dyDescent="0.15">
      <c r="A37" s="22"/>
      <c r="B37" s="35"/>
      <c r="C37" s="1158" t="s">
        <v>535</v>
      </c>
      <c r="D37" s="1158"/>
      <c r="E37" s="1159"/>
      <c r="F37" s="36">
        <v>1.45</v>
      </c>
      <c r="G37" s="37">
        <v>1.36</v>
      </c>
      <c r="H37" s="37">
        <v>1.54</v>
      </c>
      <c r="I37" s="37">
        <v>1.32</v>
      </c>
      <c r="J37" s="38">
        <v>0.73</v>
      </c>
      <c r="K37" s="22"/>
      <c r="L37" s="22"/>
      <c r="M37" s="22"/>
      <c r="N37" s="22"/>
      <c r="O37" s="22"/>
      <c r="P37" s="22"/>
    </row>
    <row r="38" spans="1:16" ht="39" customHeight="1" x14ac:dyDescent="0.15">
      <c r="A38" s="22"/>
      <c r="B38" s="35"/>
      <c r="C38" s="1158" t="s">
        <v>536</v>
      </c>
      <c r="D38" s="1158"/>
      <c r="E38" s="1159"/>
      <c r="F38" s="36">
        <v>0.13</v>
      </c>
      <c r="G38" s="37">
        <v>0.3</v>
      </c>
      <c r="H38" s="37">
        <v>0.13</v>
      </c>
      <c r="I38" s="37">
        <v>0.09</v>
      </c>
      <c r="J38" s="38">
        <v>0.12</v>
      </c>
      <c r="K38" s="22"/>
      <c r="L38" s="22"/>
      <c r="M38" s="22"/>
      <c r="N38" s="22"/>
      <c r="O38" s="22"/>
      <c r="P38" s="22"/>
    </row>
    <row r="39" spans="1:16" ht="39" customHeight="1" x14ac:dyDescent="0.15">
      <c r="A39" s="22"/>
      <c r="B39" s="35"/>
      <c r="C39" s="1158" t="s">
        <v>537</v>
      </c>
      <c r="D39" s="1158"/>
      <c r="E39" s="1159"/>
      <c r="F39" s="36">
        <v>0.04</v>
      </c>
      <c r="G39" s="37">
        <v>0.04</v>
      </c>
      <c r="H39" s="37">
        <v>0.04</v>
      </c>
      <c r="I39" s="37">
        <v>0.04</v>
      </c>
      <c r="J39" s="38">
        <v>0.05</v>
      </c>
      <c r="K39" s="22"/>
      <c r="L39" s="22"/>
      <c r="M39" s="22"/>
      <c r="N39" s="22"/>
      <c r="O39" s="22"/>
      <c r="P39" s="22"/>
    </row>
    <row r="40" spans="1:16" ht="39" customHeight="1" x14ac:dyDescent="0.15">
      <c r="A40" s="22"/>
      <c r="B40" s="35"/>
      <c r="C40" s="1158" t="s">
        <v>538</v>
      </c>
      <c r="D40" s="1158"/>
      <c r="E40" s="1159"/>
      <c r="F40" s="36">
        <v>0</v>
      </c>
      <c r="G40" s="37">
        <v>0</v>
      </c>
      <c r="H40" s="37">
        <v>0</v>
      </c>
      <c r="I40" s="37">
        <v>0</v>
      </c>
      <c r="J40" s="38">
        <v>0</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539</v>
      </c>
      <c r="D42" s="1158"/>
      <c r="E42" s="1159"/>
      <c r="F42" s="36" t="s">
        <v>486</v>
      </c>
      <c r="G42" s="37" t="s">
        <v>486</v>
      </c>
      <c r="H42" s="37" t="s">
        <v>486</v>
      </c>
      <c r="I42" s="37" t="s">
        <v>486</v>
      </c>
      <c r="J42" s="38" t="s">
        <v>486</v>
      </c>
      <c r="K42" s="22"/>
      <c r="L42" s="22"/>
      <c r="M42" s="22"/>
      <c r="N42" s="22"/>
      <c r="O42" s="22"/>
      <c r="P42" s="22"/>
    </row>
    <row r="43" spans="1:16" ht="39" customHeight="1" thickBot="1" x14ac:dyDescent="0.2">
      <c r="A43" s="22"/>
      <c r="B43" s="40"/>
      <c r="C43" s="1160" t="s">
        <v>540</v>
      </c>
      <c r="D43" s="1160"/>
      <c r="E43" s="1161"/>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XtQnVNlK0Mvvk6o8BRd7g8iDaDEekisAbzvYw9LX7IasarX7u1Y5HoAx2OkTjgMyt/RwLLZvQsEQpMASeAP/w==" saltValue="E/LgMpXCZXnWXVHR/cMh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AN65" sqref="AN65:DC6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986</v>
      </c>
      <c r="L45" s="58">
        <v>940</v>
      </c>
      <c r="M45" s="58">
        <v>920</v>
      </c>
      <c r="N45" s="58">
        <v>994</v>
      </c>
      <c r="O45" s="59">
        <v>1079</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x14ac:dyDescent="0.15">
      <c r="A48" s="46"/>
      <c r="B48" s="1166"/>
      <c r="C48" s="1167"/>
      <c r="D48" s="60"/>
      <c r="E48" s="1172" t="s">
        <v>13</v>
      </c>
      <c r="F48" s="1172"/>
      <c r="G48" s="1172"/>
      <c r="H48" s="1172"/>
      <c r="I48" s="1172"/>
      <c r="J48" s="1173"/>
      <c r="K48" s="61">
        <v>58</v>
      </c>
      <c r="L48" s="62">
        <v>61</v>
      </c>
      <c r="M48" s="62">
        <v>67</v>
      </c>
      <c r="N48" s="62">
        <v>52</v>
      </c>
      <c r="O48" s="63">
        <v>94</v>
      </c>
      <c r="P48" s="46"/>
      <c r="Q48" s="46"/>
      <c r="R48" s="46"/>
      <c r="S48" s="46"/>
      <c r="T48" s="46"/>
      <c r="U48" s="46"/>
    </row>
    <row r="49" spans="1:21" ht="30.75" customHeight="1" x14ac:dyDescent="0.15">
      <c r="A49" s="46"/>
      <c r="B49" s="1166"/>
      <c r="C49" s="1167"/>
      <c r="D49" s="60"/>
      <c r="E49" s="1172" t="s">
        <v>14</v>
      </c>
      <c r="F49" s="1172"/>
      <c r="G49" s="1172"/>
      <c r="H49" s="1172"/>
      <c r="I49" s="1172"/>
      <c r="J49" s="1173"/>
      <c r="K49" s="61">
        <v>14</v>
      </c>
      <c r="L49" s="62">
        <v>11</v>
      </c>
      <c r="M49" s="62">
        <v>19</v>
      </c>
      <c r="N49" s="62">
        <v>53</v>
      </c>
      <c r="O49" s="63">
        <v>51</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486</v>
      </c>
      <c r="L50" s="62" t="s">
        <v>486</v>
      </c>
      <c r="M50" s="62" t="s">
        <v>486</v>
      </c>
      <c r="N50" s="62" t="s">
        <v>486</v>
      </c>
      <c r="O50" s="63" t="s">
        <v>486</v>
      </c>
      <c r="P50" s="46"/>
      <c r="Q50" s="46"/>
      <c r="R50" s="46"/>
      <c r="S50" s="46"/>
      <c r="T50" s="46"/>
      <c r="U50" s="46"/>
    </row>
    <row r="51" spans="1:21" ht="30.75" customHeight="1" x14ac:dyDescent="0.15">
      <c r="A51" s="46"/>
      <c r="B51" s="1168"/>
      <c r="C51" s="1169"/>
      <c r="D51" s="64"/>
      <c r="E51" s="1172" t="s">
        <v>16</v>
      </c>
      <c r="F51" s="1172"/>
      <c r="G51" s="1172"/>
      <c r="H51" s="1172"/>
      <c r="I51" s="1172"/>
      <c r="J51" s="1173"/>
      <c r="K51" s="61">
        <v>0</v>
      </c>
      <c r="L51" s="62">
        <v>0</v>
      </c>
      <c r="M51" s="62" t="s">
        <v>486</v>
      </c>
      <c r="N51" s="62" t="s">
        <v>486</v>
      </c>
      <c r="O51" s="63" t="s">
        <v>486</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811</v>
      </c>
      <c r="L52" s="62">
        <v>792</v>
      </c>
      <c r="M52" s="62">
        <v>778</v>
      </c>
      <c r="N52" s="62">
        <v>802</v>
      </c>
      <c r="O52" s="63">
        <v>841</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247</v>
      </c>
      <c r="L53" s="67">
        <v>220</v>
      </c>
      <c r="M53" s="67">
        <v>228</v>
      </c>
      <c r="N53" s="67">
        <v>297</v>
      </c>
      <c r="O53" s="68">
        <v>383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goivhDicfPMRTSXuPzE4Y0sf4k5Y+Yl84AYnnlnxdbmlVlinigLNzh2rdTVfRkLoRvOy5x9UDxNp1NOYK4IgA==" saltValue="pc1t3eT4J+APnLfvewUB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AN65" sqref="AN65:DC6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95" t="s">
        <v>30</v>
      </c>
      <c r="C41" s="1196"/>
      <c r="D41" s="103"/>
      <c r="E41" s="1201" t="s">
        <v>31</v>
      </c>
      <c r="F41" s="1201"/>
      <c r="G41" s="1201"/>
      <c r="H41" s="1202"/>
      <c r="I41" s="342">
        <v>8181</v>
      </c>
      <c r="J41" s="343">
        <v>8169</v>
      </c>
      <c r="K41" s="343">
        <v>8064</v>
      </c>
      <c r="L41" s="343">
        <v>7786</v>
      </c>
      <c r="M41" s="344">
        <v>7304</v>
      </c>
    </row>
    <row r="42" spans="2:13" ht="27.75" customHeight="1" x14ac:dyDescent="0.15">
      <c r="B42" s="1197"/>
      <c r="C42" s="1198"/>
      <c r="D42" s="104"/>
      <c r="E42" s="1203" t="s">
        <v>32</v>
      </c>
      <c r="F42" s="1203"/>
      <c r="G42" s="1203"/>
      <c r="H42" s="1204"/>
      <c r="I42" s="345" t="s">
        <v>486</v>
      </c>
      <c r="J42" s="346" t="s">
        <v>486</v>
      </c>
      <c r="K42" s="346" t="s">
        <v>486</v>
      </c>
      <c r="L42" s="346" t="s">
        <v>486</v>
      </c>
      <c r="M42" s="347" t="s">
        <v>486</v>
      </c>
    </row>
    <row r="43" spans="2:13" ht="27.75" customHeight="1" x14ac:dyDescent="0.15">
      <c r="B43" s="1197"/>
      <c r="C43" s="1198"/>
      <c r="D43" s="104"/>
      <c r="E43" s="1203" t="s">
        <v>33</v>
      </c>
      <c r="F43" s="1203"/>
      <c r="G43" s="1203"/>
      <c r="H43" s="1204"/>
      <c r="I43" s="345">
        <v>425</v>
      </c>
      <c r="J43" s="346">
        <v>373</v>
      </c>
      <c r="K43" s="346">
        <v>378</v>
      </c>
      <c r="L43" s="346">
        <v>351</v>
      </c>
      <c r="M43" s="347">
        <v>363</v>
      </c>
    </row>
    <row r="44" spans="2:13" ht="27.75" customHeight="1" x14ac:dyDescent="0.15">
      <c r="B44" s="1197"/>
      <c r="C44" s="1198"/>
      <c r="D44" s="104"/>
      <c r="E44" s="1203" t="s">
        <v>34</v>
      </c>
      <c r="F44" s="1203"/>
      <c r="G44" s="1203"/>
      <c r="H44" s="1204"/>
      <c r="I44" s="345">
        <v>231</v>
      </c>
      <c r="J44" s="346">
        <v>272</v>
      </c>
      <c r="K44" s="346">
        <v>523</v>
      </c>
      <c r="L44" s="346">
        <v>782</v>
      </c>
      <c r="M44" s="347">
        <v>1197</v>
      </c>
    </row>
    <row r="45" spans="2:13" ht="27.75" customHeight="1" x14ac:dyDescent="0.15">
      <c r="B45" s="1197"/>
      <c r="C45" s="1198"/>
      <c r="D45" s="104"/>
      <c r="E45" s="1203" t="s">
        <v>35</v>
      </c>
      <c r="F45" s="1203"/>
      <c r="G45" s="1203"/>
      <c r="H45" s="1204"/>
      <c r="I45" s="345">
        <v>1010</v>
      </c>
      <c r="J45" s="346">
        <v>978</v>
      </c>
      <c r="K45" s="346">
        <v>857</v>
      </c>
      <c r="L45" s="346">
        <v>837</v>
      </c>
      <c r="M45" s="347">
        <v>810</v>
      </c>
    </row>
    <row r="46" spans="2:13" ht="27.75" customHeight="1" x14ac:dyDescent="0.15">
      <c r="B46" s="1197"/>
      <c r="C46" s="1198"/>
      <c r="D46" s="105"/>
      <c r="E46" s="1203" t="s">
        <v>36</v>
      </c>
      <c r="F46" s="1203"/>
      <c r="G46" s="1203"/>
      <c r="H46" s="1204"/>
      <c r="I46" s="345" t="s">
        <v>486</v>
      </c>
      <c r="J46" s="346" t="s">
        <v>486</v>
      </c>
      <c r="K46" s="346" t="s">
        <v>486</v>
      </c>
      <c r="L46" s="346" t="s">
        <v>486</v>
      </c>
      <c r="M46" s="347" t="s">
        <v>486</v>
      </c>
    </row>
    <row r="47" spans="2:13" ht="27.75" customHeight="1" x14ac:dyDescent="0.15">
      <c r="B47" s="1197"/>
      <c r="C47" s="1198"/>
      <c r="D47" s="106"/>
      <c r="E47" s="1205" t="s">
        <v>37</v>
      </c>
      <c r="F47" s="1206"/>
      <c r="G47" s="1206"/>
      <c r="H47" s="1207"/>
      <c r="I47" s="345" t="s">
        <v>486</v>
      </c>
      <c r="J47" s="346" t="s">
        <v>486</v>
      </c>
      <c r="K47" s="346" t="s">
        <v>486</v>
      </c>
      <c r="L47" s="346" t="s">
        <v>486</v>
      </c>
      <c r="M47" s="347" t="s">
        <v>486</v>
      </c>
    </row>
    <row r="48" spans="2:13" ht="27.75" customHeight="1" x14ac:dyDescent="0.15">
      <c r="B48" s="1197"/>
      <c r="C48" s="1198"/>
      <c r="D48" s="104"/>
      <c r="E48" s="1203" t="s">
        <v>38</v>
      </c>
      <c r="F48" s="1203"/>
      <c r="G48" s="1203"/>
      <c r="H48" s="1204"/>
      <c r="I48" s="345" t="s">
        <v>486</v>
      </c>
      <c r="J48" s="346" t="s">
        <v>486</v>
      </c>
      <c r="K48" s="346" t="s">
        <v>486</v>
      </c>
      <c r="L48" s="346" t="s">
        <v>486</v>
      </c>
      <c r="M48" s="347" t="s">
        <v>486</v>
      </c>
    </row>
    <row r="49" spans="2:13" ht="27.75" customHeight="1" x14ac:dyDescent="0.15">
      <c r="B49" s="1199"/>
      <c r="C49" s="1200"/>
      <c r="D49" s="104"/>
      <c r="E49" s="1203" t="s">
        <v>39</v>
      </c>
      <c r="F49" s="1203"/>
      <c r="G49" s="1203"/>
      <c r="H49" s="1204"/>
      <c r="I49" s="345" t="s">
        <v>486</v>
      </c>
      <c r="J49" s="346" t="s">
        <v>486</v>
      </c>
      <c r="K49" s="346" t="s">
        <v>486</v>
      </c>
      <c r="L49" s="346" t="s">
        <v>486</v>
      </c>
      <c r="M49" s="347" t="s">
        <v>486</v>
      </c>
    </row>
    <row r="50" spans="2:13" ht="27.75" customHeight="1" x14ac:dyDescent="0.15">
      <c r="B50" s="1208" t="s">
        <v>40</v>
      </c>
      <c r="C50" s="1209"/>
      <c r="D50" s="107"/>
      <c r="E50" s="1203" t="s">
        <v>41</v>
      </c>
      <c r="F50" s="1203"/>
      <c r="G50" s="1203"/>
      <c r="H50" s="1204"/>
      <c r="I50" s="345">
        <v>2972</v>
      </c>
      <c r="J50" s="346">
        <v>2922</v>
      </c>
      <c r="K50" s="346">
        <v>3351</v>
      </c>
      <c r="L50" s="346">
        <v>3480</v>
      </c>
      <c r="M50" s="347">
        <v>3568</v>
      </c>
    </row>
    <row r="51" spans="2:13" ht="27.75" customHeight="1" x14ac:dyDescent="0.15">
      <c r="B51" s="1197"/>
      <c r="C51" s="1198"/>
      <c r="D51" s="104"/>
      <c r="E51" s="1203" t="s">
        <v>42</v>
      </c>
      <c r="F51" s="1203"/>
      <c r="G51" s="1203"/>
      <c r="H51" s="1204"/>
      <c r="I51" s="345">
        <v>107</v>
      </c>
      <c r="J51" s="346">
        <v>101</v>
      </c>
      <c r="K51" s="346">
        <v>94</v>
      </c>
      <c r="L51" s="346">
        <v>88</v>
      </c>
      <c r="M51" s="347">
        <v>84</v>
      </c>
    </row>
    <row r="52" spans="2:13" ht="27.75" customHeight="1" x14ac:dyDescent="0.15">
      <c r="B52" s="1199"/>
      <c r="C52" s="1200"/>
      <c r="D52" s="104"/>
      <c r="E52" s="1203" t="s">
        <v>43</v>
      </c>
      <c r="F52" s="1203"/>
      <c r="G52" s="1203"/>
      <c r="H52" s="1204"/>
      <c r="I52" s="345">
        <v>7013</v>
      </c>
      <c r="J52" s="346">
        <v>6895</v>
      </c>
      <c r="K52" s="346">
        <v>6724</v>
      </c>
      <c r="L52" s="346">
        <v>6291</v>
      </c>
      <c r="M52" s="347">
        <v>6045</v>
      </c>
    </row>
    <row r="53" spans="2:13" ht="27.75" customHeight="1" thickBot="1" x14ac:dyDescent="0.2">
      <c r="B53" s="1210" t="s">
        <v>19</v>
      </c>
      <c r="C53" s="1211"/>
      <c r="D53" s="108"/>
      <c r="E53" s="1212" t="s">
        <v>44</v>
      </c>
      <c r="F53" s="1212"/>
      <c r="G53" s="1212"/>
      <c r="H53" s="1213"/>
      <c r="I53" s="348">
        <v>-245</v>
      </c>
      <c r="J53" s="349">
        <v>-126</v>
      </c>
      <c r="K53" s="349">
        <v>-347</v>
      </c>
      <c r="L53" s="349">
        <v>-102</v>
      </c>
      <c r="M53" s="350">
        <v>-23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2IoniBKrFtqBtgKfLiXMB2u+VPkaTkXgUUtUkRwu9y4KHwxN5q3MUf26xeCu0exa9mRX7FU9gNEzxoNNByBfQ==" saltValue="WVJDV54fxSV7VLnxFyqX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AN65" sqref="AN65:DC6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2" t="s">
        <v>46</v>
      </c>
      <c r="D55" s="1222"/>
      <c r="E55" s="1223"/>
      <c r="F55" s="120">
        <v>1672</v>
      </c>
      <c r="G55" s="120">
        <v>1805</v>
      </c>
      <c r="H55" s="121">
        <v>1812</v>
      </c>
    </row>
    <row r="56" spans="2:8" ht="52.5" customHeight="1" x14ac:dyDescent="0.15">
      <c r="B56" s="122"/>
      <c r="C56" s="1224" t="s">
        <v>47</v>
      </c>
      <c r="D56" s="1224"/>
      <c r="E56" s="1225"/>
      <c r="F56" s="123">
        <v>506</v>
      </c>
      <c r="G56" s="123">
        <v>470</v>
      </c>
      <c r="H56" s="124">
        <v>397</v>
      </c>
    </row>
    <row r="57" spans="2:8" ht="53.25" customHeight="1" x14ac:dyDescent="0.15">
      <c r="B57" s="122"/>
      <c r="C57" s="1226" t="s">
        <v>48</v>
      </c>
      <c r="D57" s="1226"/>
      <c r="E57" s="1227"/>
      <c r="F57" s="125">
        <v>1887</v>
      </c>
      <c r="G57" s="125">
        <v>1880</v>
      </c>
      <c r="H57" s="126">
        <v>2063</v>
      </c>
    </row>
    <row r="58" spans="2:8" ht="45.75" customHeight="1" x14ac:dyDescent="0.15">
      <c r="B58" s="127"/>
      <c r="C58" s="1214" t="s">
        <v>549</v>
      </c>
      <c r="D58" s="1215"/>
      <c r="E58" s="1216"/>
      <c r="F58" s="128">
        <v>798</v>
      </c>
      <c r="G58" s="128">
        <v>773</v>
      </c>
      <c r="H58" s="129">
        <v>848</v>
      </c>
    </row>
    <row r="59" spans="2:8" ht="45.75" customHeight="1" x14ac:dyDescent="0.15">
      <c r="B59" s="127"/>
      <c r="C59" s="1214" t="s">
        <v>550</v>
      </c>
      <c r="D59" s="1215"/>
      <c r="E59" s="1216"/>
      <c r="F59" s="128">
        <v>432</v>
      </c>
      <c r="G59" s="128">
        <v>467</v>
      </c>
      <c r="H59" s="129">
        <v>512</v>
      </c>
    </row>
    <row r="60" spans="2:8" ht="45.75" customHeight="1" x14ac:dyDescent="0.15">
      <c r="B60" s="127"/>
      <c r="C60" s="1214" t="s">
        <v>551</v>
      </c>
      <c r="D60" s="1215"/>
      <c r="E60" s="1216"/>
      <c r="F60" s="128">
        <v>413</v>
      </c>
      <c r="G60" s="128">
        <v>413</v>
      </c>
      <c r="H60" s="129">
        <v>403</v>
      </c>
    </row>
    <row r="61" spans="2:8" ht="45.75" customHeight="1" x14ac:dyDescent="0.15">
      <c r="B61" s="127"/>
      <c r="C61" s="1214" t="s">
        <v>552</v>
      </c>
      <c r="D61" s="1215"/>
      <c r="E61" s="1216"/>
      <c r="F61" s="128">
        <v>103</v>
      </c>
      <c r="G61" s="128">
        <v>120</v>
      </c>
      <c r="H61" s="129">
        <v>160</v>
      </c>
    </row>
    <row r="62" spans="2:8" ht="45.75" customHeight="1" thickBot="1" x14ac:dyDescent="0.2">
      <c r="B62" s="130"/>
      <c r="C62" s="1217" t="s">
        <v>553</v>
      </c>
      <c r="D62" s="1218"/>
      <c r="E62" s="1219"/>
      <c r="F62" s="131">
        <v>45</v>
      </c>
      <c r="G62" s="131">
        <v>45</v>
      </c>
      <c r="H62" s="132">
        <v>45</v>
      </c>
    </row>
    <row r="63" spans="2:8" ht="52.5" customHeight="1" thickBot="1" x14ac:dyDescent="0.2">
      <c r="B63" s="133"/>
      <c r="C63" s="1220" t="s">
        <v>49</v>
      </c>
      <c r="D63" s="1220"/>
      <c r="E63" s="1221"/>
      <c r="F63" s="134">
        <v>4065</v>
      </c>
      <c r="G63" s="134">
        <v>4155</v>
      </c>
      <c r="H63" s="135">
        <v>4271</v>
      </c>
    </row>
    <row r="64" spans="2:8" x14ac:dyDescent="0.15"/>
  </sheetData>
  <sheetProtection algorithmName="SHA-512" hashValue="6IL53aPmaK/NV9JB17I9wqqLftrSvL7J2u3Hep2sMlRlpUb28VQtYxkYeGP6iQKB7auOEZPHBDqXOV1f6Ge9Eg==" saltValue="+40rqf1F9tpo2qY3vdCO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18FEA-08CF-4395-97F5-553D7BB4CF12}">
  <sheetPr>
    <pageSetUpPr fitToPage="1"/>
  </sheetPr>
  <dimension ref="A1:DE85"/>
  <sheetViews>
    <sheetView showGridLines="0" zoomScale="85" zoomScaleNormal="85"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5" t="s">
        <v>562</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563</v>
      </c>
    </row>
    <row r="50" spans="1:109" x14ac:dyDescent="0.15">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525</v>
      </c>
      <c r="BQ50" s="1232"/>
      <c r="BR50" s="1232"/>
      <c r="BS50" s="1232"/>
      <c r="BT50" s="1232"/>
      <c r="BU50" s="1232"/>
      <c r="BV50" s="1232"/>
      <c r="BW50" s="1232"/>
      <c r="BX50" s="1232" t="s">
        <v>526</v>
      </c>
      <c r="BY50" s="1232"/>
      <c r="BZ50" s="1232"/>
      <c r="CA50" s="1232"/>
      <c r="CB50" s="1232"/>
      <c r="CC50" s="1232"/>
      <c r="CD50" s="1232"/>
      <c r="CE50" s="1232"/>
      <c r="CF50" s="1232" t="s">
        <v>527</v>
      </c>
      <c r="CG50" s="1232"/>
      <c r="CH50" s="1232"/>
      <c r="CI50" s="1232"/>
      <c r="CJ50" s="1232"/>
      <c r="CK50" s="1232"/>
      <c r="CL50" s="1232"/>
      <c r="CM50" s="1232"/>
      <c r="CN50" s="1232" t="s">
        <v>528</v>
      </c>
      <c r="CO50" s="1232"/>
      <c r="CP50" s="1232"/>
      <c r="CQ50" s="1232"/>
      <c r="CR50" s="1232"/>
      <c r="CS50" s="1232"/>
      <c r="CT50" s="1232"/>
      <c r="CU50" s="1232"/>
      <c r="CV50" s="1232" t="s">
        <v>529</v>
      </c>
      <c r="CW50" s="1232"/>
      <c r="CX50" s="1232"/>
      <c r="CY50" s="1232"/>
      <c r="CZ50" s="1232"/>
      <c r="DA50" s="1232"/>
      <c r="DB50" s="1232"/>
      <c r="DC50" s="1232"/>
    </row>
    <row r="51" spans="1:109" ht="13.5" customHeight="1" x14ac:dyDescent="0.15">
      <c r="B51" s="259"/>
      <c r="G51" s="1245"/>
      <c r="H51" s="1245"/>
      <c r="I51" s="1246"/>
      <c r="J51" s="1246"/>
      <c r="K51" s="1244"/>
      <c r="L51" s="1244"/>
      <c r="M51" s="1244"/>
      <c r="N51" s="1244"/>
      <c r="AM51" s="359"/>
      <c r="AN51" s="1234" t="s">
        <v>564</v>
      </c>
      <c r="AO51" s="1234"/>
      <c r="AP51" s="1234"/>
      <c r="AQ51" s="1234"/>
      <c r="AR51" s="1234"/>
      <c r="AS51" s="1234"/>
      <c r="AT51" s="1234"/>
      <c r="AU51" s="1234"/>
      <c r="AV51" s="1234"/>
      <c r="AW51" s="1234"/>
      <c r="AX51" s="1234"/>
      <c r="AY51" s="1234"/>
      <c r="AZ51" s="1234"/>
      <c r="BA51" s="1234"/>
      <c r="BB51" s="1234" t="s">
        <v>565</v>
      </c>
      <c r="BC51" s="1234"/>
      <c r="BD51" s="1234"/>
      <c r="BE51" s="1234"/>
      <c r="BF51" s="1234"/>
      <c r="BG51" s="1234"/>
      <c r="BH51" s="1234"/>
      <c r="BI51" s="1234"/>
      <c r="BJ51" s="1234"/>
      <c r="BK51" s="1234"/>
      <c r="BL51" s="1234"/>
      <c r="BM51" s="1234"/>
      <c r="BN51" s="1234"/>
      <c r="BO51" s="1234"/>
      <c r="BP51" s="1233"/>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x14ac:dyDescent="0.15">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x14ac:dyDescent="0.15">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566</v>
      </c>
      <c r="BC53" s="1234"/>
      <c r="BD53" s="1234"/>
      <c r="BE53" s="1234"/>
      <c r="BF53" s="1234"/>
      <c r="BG53" s="1234"/>
      <c r="BH53" s="1234"/>
      <c r="BI53" s="1234"/>
      <c r="BJ53" s="1234"/>
      <c r="BK53" s="1234"/>
      <c r="BL53" s="1234"/>
      <c r="BM53" s="1234"/>
      <c r="BN53" s="1234"/>
      <c r="BO53" s="1234"/>
      <c r="BP53" s="1233">
        <v>61.5</v>
      </c>
      <c r="BQ53" s="1233"/>
      <c r="BR53" s="1233"/>
      <c r="BS53" s="1233"/>
      <c r="BT53" s="1233"/>
      <c r="BU53" s="1233"/>
      <c r="BV53" s="1233"/>
      <c r="BW53" s="1233"/>
      <c r="BX53" s="1233">
        <v>62.7</v>
      </c>
      <c r="BY53" s="1233"/>
      <c r="BZ53" s="1233"/>
      <c r="CA53" s="1233"/>
      <c r="CB53" s="1233"/>
      <c r="CC53" s="1233"/>
      <c r="CD53" s="1233"/>
      <c r="CE53" s="1233"/>
      <c r="CF53" s="1233">
        <v>64</v>
      </c>
      <c r="CG53" s="1233"/>
      <c r="CH53" s="1233"/>
      <c r="CI53" s="1233"/>
      <c r="CJ53" s="1233"/>
      <c r="CK53" s="1233"/>
      <c r="CL53" s="1233"/>
      <c r="CM53" s="1233"/>
      <c r="CN53" s="1233">
        <v>65.2</v>
      </c>
      <c r="CO53" s="1233"/>
      <c r="CP53" s="1233"/>
      <c r="CQ53" s="1233"/>
      <c r="CR53" s="1233"/>
      <c r="CS53" s="1233"/>
      <c r="CT53" s="1233"/>
      <c r="CU53" s="1233"/>
      <c r="CV53" s="1233">
        <v>66.599999999999994</v>
      </c>
      <c r="CW53" s="1233"/>
      <c r="CX53" s="1233"/>
      <c r="CY53" s="1233"/>
      <c r="CZ53" s="1233"/>
      <c r="DA53" s="1233"/>
      <c r="DB53" s="1233"/>
      <c r="DC53" s="1233"/>
    </row>
    <row r="54" spans="1:109" x14ac:dyDescent="0.15">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x14ac:dyDescent="0.15">
      <c r="A55" s="358"/>
      <c r="B55" s="259"/>
      <c r="G55" s="1228"/>
      <c r="H55" s="1228"/>
      <c r="I55" s="1228"/>
      <c r="J55" s="1228"/>
      <c r="K55" s="1244"/>
      <c r="L55" s="1244"/>
      <c r="M55" s="1244"/>
      <c r="N55" s="1244"/>
      <c r="AN55" s="1232" t="s">
        <v>567</v>
      </c>
      <c r="AO55" s="1232"/>
      <c r="AP55" s="1232"/>
      <c r="AQ55" s="1232"/>
      <c r="AR55" s="1232"/>
      <c r="AS55" s="1232"/>
      <c r="AT55" s="1232"/>
      <c r="AU55" s="1232"/>
      <c r="AV55" s="1232"/>
      <c r="AW55" s="1232"/>
      <c r="AX55" s="1232"/>
      <c r="AY55" s="1232"/>
      <c r="AZ55" s="1232"/>
      <c r="BA55" s="1232"/>
      <c r="BB55" s="1234" t="s">
        <v>565</v>
      </c>
      <c r="BC55" s="1234"/>
      <c r="BD55" s="1234"/>
      <c r="BE55" s="1234"/>
      <c r="BF55" s="1234"/>
      <c r="BG55" s="1234"/>
      <c r="BH55" s="1234"/>
      <c r="BI55" s="1234"/>
      <c r="BJ55" s="1234"/>
      <c r="BK55" s="1234"/>
      <c r="BL55" s="1234"/>
      <c r="BM55" s="1234"/>
      <c r="BN55" s="1234"/>
      <c r="BO55" s="1234"/>
      <c r="BP55" s="1233">
        <v>21</v>
      </c>
      <c r="BQ55" s="1233"/>
      <c r="BR55" s="1233"/>
      <c r="BS55" s="1233"/>
      <c r="BT55" s="1233"/>
      <c r="BU55" s="1233"/>
      <c r="BV55" s="1233"/>
      <c r="BW55" s="1233"/>
      <c r="BX55" s="1233">
        <v>0</v>
      </c>
      <c r="BY55" s="1233"/>
      <c r="BZ55" s="1233"/>
      <c r="CA55" s="1233"/>
      <c r="CB55" s="1233"/>
      <c r="CC55" s="1233"/>
      <c r="CD55" s="1233"/>
      <c r="CE55" s="1233"/>
      <c r="CF55" s="1233">
        <v>0</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x14ac:dyDescent="0.15">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x14ac:dyDescent="0.15">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566</v>
      </c>
      <c r="BC57" s="1234"/>
      <c r="BD57" s="1234"/>
      <c r="BE57" s="1234"/>
      <c r="BF57" s="1234"/>
      <c r="BG57" s="1234"/>
      <c r="BH57" s="1234"/>
      <c r="BI57" s="1234"/>
      <c r="BJ57" s="1234"/>
      <c r="BK57" s="1234"/>
      <c r="BL57" s="1234"/>
      <c r="BM57" s="1234"/>
      <c r="BN57" s="1234"/>
      <c r="BO57" s="1234"/>
      <c r="BP57" s="1233">
        <v>61.4</v>
      </c>
      <c r="BQ57" s="1233"/>
      <c r="BR57" s="1233"/>
      <c r="BS57" s="1233"/>
      <c r="BT57" s="1233"/>
      <c r="BU57" s="1233"/>
      <c r="BV57" s="1233"/>
      <c r="BW57" s="1233"/>
      <c r="BX57" s="1233">
        <v>64</v>
      </c>
      <c r="BY57" s="1233"/>
      <c r="BZ57" s="1233"/>
      <c r="CA57" s="1233"/>
      <c r="CB57" s="1233"/>
      <c r="CC57" s="1233"/>
      <c r="CD57" s="1233"/>
      <c r="CE57" s="1233"/>
      <c r="CF57" s="1233">
        <v>66.2</v>
      </c>
      <c r="CG57" s="1233"/>
      <c r="CH57" s="1233"/>
      <c r="CI57" s="1233"/>
      <c r="CJ57" s="1233"/>
      <c r="CK57" s="1233"/>
      <c r="CL57" s="1233"/>
      <c r="CM57" s="1233"/>
      <c r="CN57" s="1233">
        <v>67.099999999999994</v>
      </c>
      <c r="CO57" s="1233"/>
      <c r="CP57" s="1233"/>
      <c r="CQ57" s="1233"/>
      <c r="CR57" s="1233"/>
      <c r="CS57" s="1233"/>
      <c r="CT57" s="1233"/>
      <c r="CU57" s="1233"/>
      <c r="CV57" s="1233">
        <v>67</v>
      </c>
      <c r="CW57" s="1233"/>
      <c r="CX57" s="1233"/>
      <c r="CY57" s="1233"/>
      <c r="CZ57" s="1233"/>
      <c r="DA57" s="1233"/>
      <c r="DB57" s="1233"/>
      <c r="DC57" s="1233"/>
      <c r="DD57" s="363"/>
      <c r="DE57" s="362"/>
    </row>
    <row r="58" spans="1:109" s="358" customFormat="1" x14ac:dyDescent="0.15">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568</v>
      </c>
    </row>
    <row r="64" spans="1:109" x14ac:dyDescent="0.15">
      <c r="B64" s="259"/>
      <c r="G64" s="357"/>
      <c r="I64" s="369"/>
      <c r="J64" s="369"/>
      <c r="K64" s="369"/>
      <c r="L64" s="369"/>
      <c r="M64" s="369"/>
      <c r="N64" s="370"/>
      <c r="AM64" s="357"/>
      <c r="AN64" s="357" t="s">
        <v>561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5" t="s">
        <v>569</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563</v>
      </c>
    </row>
    <row r="72" spans="2:107" x14ac:dyDescent="0.15">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525</v>
      </c>
      <c r="BQ72" s="1232"/>
      <c r="BR72" s="1232"/>
      <c r="BS72" s="1232"/>
      <c r="BT72" s="1232"/>
      <c r="BU72" s="1232"/>
      <c r="BV72" s="1232"/>
      <c r="BW72" s="1232"/>
      <c r="BX72" s="1232" t="s">
        <v>526</v>
      </c>
      <c r="BY72" s="1232"/>
      <c r="BZ72" s="1232"/>
      <c r="CA72" s="1232"/>
      <c r="CB72" s="1232"/>
      <c r="CC72" s="1232"/>
      <c r="CD72" s="1232"/>
      <c r="CE72" s="1232"/>
      <c r="CF72" s="1232" t="s">
        <v>527</v>
      </c>
      <c r="CG72" s="1232"/>
      <c r="CH72" s="1232"/>
      <c r="CI72" s="1232"/>
      <c r="CJ72" s="1232"/>
      <c r="CK72" s="1232"/>
      <c r="CL72" s="1232"/>
      <c r="CM72" s="1232"/>
      <c r="CN72" s="1232" t="s">
        <v>528</v>
      </c>
      <c r="CO72" s="1232"/>
      <c r="CP72" s="1232"/>
      <c r="CQ72" s="1232"/>
      <c r="CR72" s="1232"/>
      <c r="CS72" s="1232"/>
      <c r="CT72" s="1232"/>
      <c r="CU72" s="1232"/>
      <c r="CV72" s="1232" t="s">
        <v>529</v>
      </c>
      <c r="CW72" s="1232"/>
      <c r="CX72" s="1232"/>
      <c r="CY72" s="1232"/>
      <c r="CZ72" s="1232"/>
      <c r="DA72" s="1232"/>
      <c r="DB72" s="1232"/>
      <c r="DC72" s="1232"/>
    </row>
    <row r="73" spans="2:107" x14ac:dyDescent="0.15">
      <c r="B73" s="259"/>
      <c r="G73" s="1245"/>
      <c r="H73" s="1245"/>
      <c r="I73" s="1245"/>
      <c r="J73" s="1245"/>
      <c r="K73" s="1248"/>
      <c r="L73" s="1248"/>
      <c r="M73" s="1248"/>
      <c r="N73" s="1248"/>
      <c r="AM73" s="359"/>
      <c r="AN73" s="1234" t="s">
        <v>564</v>
      </c>
      <c r="AO73" s="1234"/>
      <c r="AP73" s="1234"/>
      <c r="AQ73" s="1234"/>
      <c r="AR73" s="1234"/>
      <c r="AS73" s="1234"/>
      <c r="AT73" s="1234"/>
      <c r="AU73" s="1234"/>
      <c r="AV73" s="1234"/>
      <c r="AW73" s="1234"/>
      <c r="AX73" s="1234"/>
      <c r="AY73" s="1234"/>
      <c r="AZ73" s="1234"/>
      <c r="BA73" s="1234"/>
      <c r="BB73" s="1234" t="s">
        <v>565</v>
      </c>
      <c r="BC73" s="1234"/>
      <c r="BD73" s="1234"/>
      <c r="BE73" s="1234"/>
      <c r="BF73" s="1234"/>
      <c r="BG73" s="1234"/>
      <c r="BH73" s="1234"/>
      <c r="BI73" s="1234"/>
      <c r="BJ73" s="1234"/>
      <c r="BK73" s="1234"/>
      <c r="BL73" s="1234"/>
      <c r="BM73" s="1234"/>
      <c r="BN73" s="1234"/>
      <c r="BO73" s="1234"/>
      <c r="BP73" s="1233"/>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x14ac:dyDescent="0.15">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x14ac:dyDescent="0.15">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570</v>
      </c>
      <c r="BC75" s="1234"/>
      <c r="BD75" s="1234"/>
      <c r="BE75" s="1234"/>
      <c r="BF75" s="1234"/>
      <c r="BG75" s="1234"/>
      <c r="BH75" s="1234"/>
      <c r="BI75" s="1234"/>
      <c r="BJ75" s="1234"/>
      <c r="BK75" s="1234"/>
      <c r="BL75" s="1234"/>
      <c r="BM75" s="1234"/>
      <c r="BN75" s="1234"/>
      <c r="BO75" s="1234"/>
      <c r="BP75" s="1233">
        <v>5.9</v>
      </c>
      <c r="BQ75" s="1233"/>
      <c r="BR75" s="1233"/>
      <c r="BS75" s="1233"/>
      <c r="BT75" s="1233"/>
      <c r="BU75" s="1233"/>
      <c r="BV75" s="1233"/>
      <c r="BW75" s="1233"/>
      <c r="BX75" s="1233">
        <v>6.4</v>
      </c>
      <c r="BY75" s="1233"/>
      <c r="BZ75" s="1233"/>
      <c r="CA75" s="1233"/>
      <c r="CB75" s="1233"/>
      <c r="CC75" s="1233"/>
      <c r="CD75" s="1233"/>
      <c r="CE75" s="1233"/>
      <c r="CF75" s="1233">
        <v>6.4</v>
      </c>
      <c r="CG75" s="1233"/>
      <c r="CH75" s="1233"/>
      <c r="CI75" s="1233"/>
      <c r="CJ75" s="1233"/>
      <c r="CK75" s="1233"/>
      <c r="CL75" s="1233"/>
      <c r="CM75" s="1233"/>
      <c r="CN75" s="1233">
        <v>6.7</v>
      </c>
      <c r="CO75" s="1233"/>
      <c r="CP75" s="1233"/>
      <c r="CQ75" s="1233"/>
      <c r="CR75" s="1233"/>
      <c r="CS75" s="1233"/>
      <c r="CT75" s="1233"/>
      <c r="CU75" s="1233"/>
      <c r="CV75" s="1233">
        <v>8.1</v>
      </c>
      <c r="CW75" s="1233"/>
      <c r="CX75" s="1233"/>
      <c r="CY75" s="1233"/>
      <c r="CZ75" s="1233"/>
      <c r="DA75" s="1233"/>
      <c r="DB75" s="1233"/>
      <c r="DC75" s="1233"/>
    </row>
    <row r="76" spans="2:107" x14ac:dyDescent="0.15">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x14ac:dyDescent="0.15">
      <c r="B77" s="259"/>
      <c r="G77" s="1228"/>
      <c r="H77" s="1228"/>
      <c r="I77" s="1228"/>
      <c r="J77" s="1228"/>
      <c r="K77" s="1248"/>
      <c r="L77" s="1248"/>
      <c r="M77" s="1248"/>
      <c r="N77" s="1248"/>
      <c r="AN77" s="1232" t="s">
        <v>567</v>
      </c>
      <c r="AO77" s="1232"/>
      <c r="AP77" s="1232"/>
      <c r="AQ77" s="1232"/>
      <c r="AR77" s="1232"/>
      <c r="AS77" s="1232"/>
      <c r="AT77" s="1232"/>
      <c r="AU77" s="1232"/>
      <c r="AV77" s="1232"/>
      <c r="AW77" s="1232"/>
      <c r="AX77" s="1232"/>
      <c r="AY77" s="1232"/>
      <c r="AZ77" s="1232"/>
      <c r="BA77" s="1232"/>
      <c r="BB77" s="1234" t="s">
        <v>565</v>
      </c>
      <c r="BC77" s="1234"/>
      <c r="BD77" s="1234"/>
      <c r="BE77" s="1234"/>
      <c r="BF77" s="1234"/>
      <c r="BG77" s="1234"/>
      <c r="BH77" s="1234"/>
      <c r="BI77" s="1234"/>
      <c r="BJ77" s="1234"/>
      <c r="BK77" s="1234"/>
      <c r="BL77" s="1234"/>
      <c r="BM77" s="1234"/>
      <c r="BN77" s="1234"/>
      <c r="BO77" s="1234"/>
      <c r="BP77" s="1233">
        <v>21</v>
      </c>
      <c r="BQ77" s="1233"/>
      <c r="BR77" s="1233"/>
      <c r="BS77" s="1233"/>
      <c r="BT77" s="1233"/>
      <c r="BU77" s="1233"/>
      <c r="BV77" s="1233"/>
      <c r="BW77" s="1233"/>
      <c r="BX77" s="1233">
        <v>0</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x14ac:dyDescent="0.15">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x14ac:dyDescent="0.15">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570</v>
      </c>
      <c r="BC79" s="1234"/>
      <c r="BD79" s="1234"/>
      <c r="BE79" s="1234"/>
      <c r="BF79" s="1234"/>
      <c r="BG79" s="1234"/>
      <c r="BH79" s="1234"/>
      <c r="BI79" s="1234"/>
      <c r="BJ79" s="1234"/>
      <c r="BK79" s="1234"/>
      <c r="BL79" s="1234"/>
      <c r="BM79" s="1234"/>
      <c r="BN79" s="1234"/>
      <c r="BO79" s="1234"/>
      <c r="BP79" s="1233">
        <v>9.1999999999999993</v>
      </c>
      <c r="BQ79" s="1233"/>
      <c r="BR79" s="1233"/>
      <c r="BS79" s="1233"/>
      <c r="BT79" s="1233"/>
      <c r="BU79" s="1233"/>
      <c r="BV79" s="1233"/>
      <c r="BW79" s="1233"/>
      <c r="BX79" s="1233">
        <v>8</v>
      </c>
      <c r="BY79" s="1233"/>
      <c r="BZ79" s="1233"/>
      <c r="CA79" s="1233"/>
      <c r="CB79" s="1233"/>
      <c r="CC79" s="1233"/>
      <c r="CD79" s="1233"/>
      <c r="CE79" s="1233"/>
      <c r="CF79" s="1233">
        <v>8</v>
      </c>
      <c r="CG79" s="1233"/>
      <c r="CH79" s="1233"/>
      <c r="CI79" s="1233"/>
      <c r="CJ79" s="1233"/>
      <c r="CK79" s="1233"/>
      <c r="CL79" s="1233"/>
      <c r="CM79" s="1233"/>
      <c r="CN79" s="1233">
        <v>8.3000000000000007</v>
      </c>
      <c r="CO79" s="1233"/>
      <c r="CP79" s="1233"/>
      <c r="CQ79" s="1233"/>
      <c r="CR79" s="1233"/>
      <c r="CS79" s="1233"/>
      <c r="CT79" s="1233"/>
      <c r="CU79" s="1233"/>
      <c r="CV79" s="1233">
        <v>8.4</v>
      </c>
      <c r="CW79" s="1233"/>
      <c r="CX79" s="1233"/>
      <c r="CY79" s="1233"/>
      <c r="CZ79" s="1233"/>
      <c r="DA79" s="1233"/>
      <c r="DB79" s="1233"/>
      <c r="DC79" s="1233"/>
    </row>
    <row r="80" spans="2:107" x14ac:dyDescent="0.15">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h1qUt76dOvfAMdgUyOPhYBAPbRxN/TCrGwQE4zLufVt0NFutsmsLJY8B0ZZfxlP+RGSAvMQmZQfsFiXIiCZ7A==" saltValue="de0KFrf/mWMzWSue13skm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5203D-993A-4222-BD8B-5A35D5BC9A76}">
  <sheetPr>
    <pageSetUpPr fitToPage="1"/>
  </sheetPr>
  <dimension ref="A1:DR125"/>
  <sheetViews>
    <sheetView showGridLines="0" topLeftCell="A39" zoomScale="85" zoomScaleNormal="85"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6S6kyusQRYerQqCNXiGVHdxPHjyLDyyKeh/zWGdqoy/y4PKP/Q/IzWy2Y3kB3W2foJxJ+tVcJPS8CHiof0bSYQ==" saltValue="fLzCrHOlzsfp7eQSO9wiw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FD37A-E8E3-4612-B26B-A7197B2BC12D}">
  <sheetPr>
    <pageSetUpPr fitToPage="1"/>
  </sheetPr>
  <dimension ref="A1:DR125"/>
  <sheetViews>
    <sheetView showGridLines="0" topLeftCell="A21" zoomScale="85" zoomScaleNormal="85"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1jMAERVPtqxegzOpECXXztLzY4dqiV42ceqgmTOwb74PlFnUr3boBVOyL9G41duIWYLoey/UbeaThA+IOob6rg==" saltValue="4Ie1x5EJpYV65d0ontea/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175946</v>
      </c>
      <c r="E3" s="154"/>
      <c r="F3" s="155">
        <v>93492</v>
      </c>
      <c r="G3" s="156"/>
      <c r="H3" s="157"/>
    </row>
    <row r="4" spans="1:8" x14ac:dyDescent="0.15">
      <c r="A4" s="158"/>
      <c r="B4" s="159"/>
      <c r="C4" s="160"/>
      <c r="D4" s="161">
        <v>82143</v>
      </c>
      <c r="E4" s="162"/>
      <c r="F4" s="163">
        <v>53316</v>
      </c>
      <c r="G4" s="164"/>
      <c r="H4" s="165"/>
    </row>
    <row r="5" spans="1:8" x14ac:dyDescent="0.15">
      <c r="A5" s="146" t="s">
        <v>519</v>
      </c>
      <c r="B5" s="151"/>
      <c r="C5" s="152"/>
      <c r="D5" s="153">
        <v>151158</v>
      </c>
      <c r="E5" s="154"/>
      <c r="F5" s="155">
        <v>126525</v>
      </c>
      <c r="G5" s="156"/>
      <c r="H5" s="157"/>
    </row>
    <row r="6" spans="1:8" x14ac:dyDescent="0.15">
      <c r="A6" s="158"/>
      <c r="B6" s="159"/>
      <c r="C6" s="160"/>
      <c r="D6" s="161">
        <v>57431</v>
      </c>
      <c r="E6" s="162"/>
      <c r="F6" s="163">
        <v>67052</v>
      </c>
      <c r="G6" s="164"/>
      <c r="H6" s="165"/>
    </row>
    <row r="7" spans="1:8" x14ac:dyDescent="0.15">
      <c r="A7" s="146" t="s">
        <v>520</v>
      </c>
      <c r="B7" s="151"/>
      <c r="C7" s="152"/>
      <c r="D7" s="153">
        <v>139496</v>
      </c>
      <c r="E7" s="154"/>
      <c r="F7" s="155">
        <v>122054</v>
      </c>
      <c r="G7" s="156"/>
      <c r="H7" s="157"/>
    </row>
    <row r="8" spans="1:8" x14ac:dyDescent="0.15">
      <c r="A8" s="158"/>
      <c r="B8" s="159"/>
      <c r="C8" s="160"/>
      <c r="D8" s="161">
        <v>62954</v>
      </c>
      <c r="E8" s="162"/>
      <c r="F8" s="163">
        <v>68298</v>
      </c>
      <c r="G8" s="164"/>
      <c r="H8" s="165"/>
    </row>
    <row r="9" spans="1:8" x14ac:dyDescent="0.15">
      <c r="A9" s="146" t="s">
        <v>521</v>
      </c>
      <c r="B9" s="151"/>
      <c r="C9" s="152"/>
      <c r="D9" s="153">
        <v>131145</v>
      </c>
      <c r="E9" s="154"/>
      <c r="F9" s="155">
        <v>111644</v>
      </c>
      <c r="G9" s="156"/>
      <c r="H9" s="157"/>
    </row>
    <row r="10" spans="1:8" x14ac:dyDescent="0.15">
      <c r="A10" s="158"/>
      <c r="B10" s="159"/>
      <c r="C10" s="160"/>
      <c r="D10" s="161">
        <v>48570</v>
      </c>
      <c r="E10" s="162"/>
      <c r="F10" s="163">
        <v>66606</v>
      </c>
      <c r="G10" s="164"/>
      <c r="H10" s="165"/>
    </row>
    <row r="11" spans="1:8" x14ac:dyDescent="0.15">
      <c r="A11" s="146" t="s">
        <v>522</v>
      </c>
      <c r="B11" s="151"/>
      <c r="C11" s="152"/>
      <c r="D11" s="153">
        <v>100108</v>
      </c>
      <c r="E11" s="154"/>
      <c r="F11" s="155">
        <v>127917</v>
      </c>
      <c r="G11" s="156"/>
      <c r="H11" s="157"/>
    </row>
    <row r="12" spans="1:8" x14ac:dyDescent="0.15">
      <c r="A12" s="158"/>
      <c r="B12" s="159"/>
      <c r="C12" s="166"/>
      <c r="D12" s="161">
        <v>42513</v>
      </c>
      <c r="E12" s="162"/>
      <c r="F12" s="163">
        <v>69746</v>
      </c>
      <c r="G12" s="164"/>
      <c r="H12" s="165"/>
    </row>
    <row r="13" spans="1:8" x14ac:dyDescent="0.15">
      <c r="A13" s="146"/>
      <c r="B13" s="151"/>
      <c r="C13" s="152"/>
      <c r="D13" s="153">
        <v>139571</v>
      </c>
      <c r="E13" s="154"/>
      <c r="F13" s="155">
        <v>116326</v>
      </c>
      <c r="G13" s="167"/>
      <c r="H13" s="157"/>
    </row>
    <row r="14" spans="1:8" x14ac:dyDescent="0.15">
      <c r="A14" s="158"/>
      <c r="B14" s="159"/>
      <c r="C14" s="160"/>
      <c r="D14" s="161">
        <v>58722</v>
      </c>
      <c r="E14" s="162"/>
      <c r="F14" s="163">
        <v>65004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4.5199999999999996</v>
      </c>
      <c r="C19" s="168">
        <f>ROUND(VALUE(SUBSTITUTE(実質収支比率等に係る経年分析!G$48,"▲","-")),2)</f>
        <v>4.6900000000000004</v>
      </c>
      <c r="D19" s="168">
        <f>ROUND(VALUE(SUBSTITUTE(実質収支比率等に係る経年分析!H$48,"▲","-")),2)</f>
        <v>6.12</v>
      </c>
      <c r="E19" s="168">
        <f>ROUND(VALUE(SUBSTITUTE(実質収支比率等に係る経年分析!I$48,"▲","-")),2)</f>
        <v>5.33</v>
      </c>
      <c r="F19" s="168">
        <f>ROUND(VALUE(SUBSTITUTE(実質収支比率等に係る経年分析!J$48,"▲","-")),2)</f>
        <v>5.23</v>
      </c>
    </row>
    <row r="20" spans="1:11" x14ac:dyDescent="0.15">
      <c r="A20" s="168" t="s">
        <v>53</v>
      </c>
      <c r="B20" s="168">
        <f>ROUND(VALUE(SUBSTITUTE(実質収支比率等に係る経年分析!F$47,"▲","-")),2)</f>
        <v>42.76</v>
      </c>
      <c r="C20" s="168">
        <f>ROUND(VALUE(SUBSTITUTE(実質収支比率等に係る経年分析!G$47,"▲","-")),2)</f>
        <v>38.54</v>
      </c>
      <c r="D20" s="168">
        <f>ROUND(VALUE(SUBSTITUTE(実質収支比率等に係る経年分析!H$47,"▲","-")),2)</f>
        <v>36.340000000000003</v>
      </c>
      <c r="E20" s="168">
        <f>ROUND(VALUE(SUBSTITUTE(実質収支比率等に係る経年分析!I$47,"▲","-")),2)</f>
        <v>40.450000000000003</v>
      </c>
      <c r="F20" s="168">
        <f>ROUND(VALUE(SUBSTITUTE(実質収支比率等に係る経年分析!J$47,"▲","-")),2)</f>
        <v>39.869999999999997</v>
      </c>
    </row>
    <row r="21" spans="1:11" x14ac:dyDescent="0.15">
      <c r="A21" s="168" t="s">
        <v>54</v>
      </c>
      <c r="B21" s="168">
        <f>IF(ISNUMBER(VALUE(SUBSTITUTE(実質収支比率等に係る経年分析!F$49,"▲","-"))),ROUND(VALUE(SUBSTITUTE(実質収支比率等に係る経年分析!F$49,"▲","-")),2),NA())</f>
        <v>-6.31</v>
      </c>
      <c r="C21" s="168">
        <f>IF(ISNUMBER(VALUE(SUBSTITUTE(実質収支比率等に係る経年分析!G$49,"▲","-"))),ROUND(VALUE(SUBSTITUTE(実質収支比率等に係る経年分析!G$49,"▲","-")),2),NA())</f>
        <v>-2.44</v>
      </c>
      <c r="D21" s="168">
        <f>IF(ISNUMBER(VALUE(SUBSTITUTE(実質収支比率等に係る経年分析!H$49,"▲","-"))),ROUND(VALUE(SUBSTITUTE(実質収支比率等に係る経年分析!H$49,"▲","-")),2),NA())</f>
        <v>1.53</v>
      </c>
      <c r="E21" s="168">
        <f>IF(ISNUMBER(VALUE(SUBSTITUTE(実質収支比率等に係る経年分析!I$49,"▲","-"))),ROUND(VALUE(SUBSTITUTE(実質収支比率等に係る経年分析!I$49,"▲","-")),2),NA())</f>
        <v>1.98</v>
      </c>
      <c r="F21" s="168">
        <f>IF(ISNUMBER(VALUE(SUBSTITUTE(実質収支比率等に係る経年分析!J$49,"▲","-"))),ROUND(VALUE(SUBSTITUTE(実質収支比率等に係る経年分析!J$49,"▲","-")),2),NA())</f>
        <v>0.14000000000000001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土地取得特別会計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15">
      <c r="A32" s="169" t="str">
        <f>IF(連結実質赤字比率に係る赤字・黒字の構成分析!C$38="",NA(),連結実質赤字比率に係る赤字・黒字の構成分析!C$38)</f>
        <v>生活排水特別会計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0.12</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1.45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0.73</v>
      </c>
    </row>
    <row r="34" spans="1:16" x14ac:dyDescent="0.15">
      <c r="A34" s="169" t="str">
        <f>IF(連結実質赤字比率に係る赤字・黒字の構成分析!C$36="",NA(),連結実質赤字比率に係る赤字・黒字の構成分析!C$36)</f>
        <v>簡易水道事業特別会計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0.84</v>
      </c>
    </row>
    <row r="35" spans="1:16" x14ac:dyDescent="0.1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1.1299999999999999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1.73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2.4700000000000002</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4.5199999999999996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4.68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27.87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5.33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5.22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811</v>
      </c>
      <c r="E42" s="170"/>
      <c r="F42" s="170"/>
      <c r="G42" s="170">
        <f>'実質公債費比率（分子）の構造'!L$52</f>
        <v>792</v>
      </c>
      <c r="H42" s="170"/>
      <c r="I42" s="170"/>
      <c r="J42" s="170">
        <f>'実質公債費比率（分子）の構造'!M$52</f>
        <v>778</v>
      </c>
      <c r="K42" s="170"/>
      <c r="L42" s="170"/>
      <c r="M42" s="170">
        <f>'実質公債費比率（分子）の構造'!N$52</f>
        <v>802</v>
      </c>
      <c r="N42" s="170"/>
      <c r="O42" s="170"/>
      <c r="P42" s="170">
        <f>'実質公債費比率（分子）の構造'!O$52</f>
        <v>841</v>
      </c>
    </row>
    <row r="43" spans="1:16" x14ac:dyDescent="0.15">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14</v>
      </c>
      <c r="C45" s="170"/>
      <c r="D45" s="170"/>
      <c r="E45" s="170">
        <f>'実質公債費比率（分子）の構造'!L$49</f>
        <v>11</v>
      </c>
      <c r="F45" s="170"/>
      <c r="G45" s="170"/>
      <c r="H45" s="170">
        <f>'実質公債費比率（分子）の構造'!M$49</f>
        <v>19</v>
      </c>
      <c r="I45" s="170"/>
      <c r="J45" s="170"/>
      <c r="K45" s="170">
        <f>'実質公債費比率（分子）の構造'!N$49</f>
        <v>53</v>
      </c>
      <c r="L45" s="170"/>
      <c r="M45" s="170"/>
      <c r="N45" s="170">
        <f>'実質公債費比率（分子）の構造'!O$49</f>
        <v>51</v>
      </c>
      <c r="O45" s="170"/>
      <c r="P45" s="170"/>
    </row>
    <row r="46" spans="1:16" x14ac:dyDescent="0.15">
      <c r="A46" s="170" t="s">
        <v>64</v>
      </c>
      <c r="B46" s="170">
        <f>'実質公債費比率（分子）の構造'!K$48</f>
        <v>58</v>
      </c>
      <c r="C46" s="170"/>
      <c r="D46" s="170"/>
      <c r="E46" s="170">
        <f>'実質公債費比率（分子）の構造'!L$48</f>
        <v>61</v>
      </c>
      <c r="F46" s="170"/>
      <c r="G46" s="170"/>
      <c r="H46" s="170">
        <f>'実質公債費比率（分子）の構造'!M$48</f>
        <v>67</v>
      </c>
      <c r="I46" s="170"/>
      <c r="J46" s="170"/>
      <c r="K46" s="170">
        <f>'実質公債費比率（分子）の構造'!N$48</f>
        <v>52</v>
      </c>
      <c r="L46" s="170"/>
      <c r="M46" s="170"/>
      <c r="N46" s="170">
        <f>'実質公債費比率（分子）の構造'!O$48</f>
        <v>94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986</v>
      </c>
      <c r="C49" s="170"/>
      <c r="D49" s="170"/>
      <c r="E49" s="170">
        <f>'実質公債費比率（分子）の構造'!L$45</f>
        <v>940</v>
      </c>
      <c r="F49" s="170"/>
      <c r="G49" s="170"/>
      <c r="H49" s="170">
        <f>'実質公債費比率（分子）の構造'!M$45</f>
        <v>920</v>
      </c>
      <c r="I49" s="170"/>
      <c r="J49" s="170"/>
      <c r="K49" s="170">
        <f>'実質公債費比率（分子）の構造'!N$45</f>
        <v>994</v>
      </c>
      <c r="L49" s="170"/>
      <c r="M49" s="170"/>
      <c r="N49" s="170">
        <f>'実質公債費比率（分子）の構造'!O$45</f>
        <v>1079</v>
      </c>
      <c r="O49" s="170"/>
      <c r="P49" s="170"/>
    </row>
    <row r="50" spans="1:16" x14ac:dyDescent="0.15">
      <c r="A50" s="170" t="s">
        <v>67</v>
      </c>
      <c r="B50" s="170" t="e">
        <f>NA()</f>
        <v>#N/A</v>
      </c>
      <c r="C50" s="170">
        <f>IF(ISNUMBER('実質公債費比率（分子）の構造'!K$53),'実質公債費比率（分子）の構造'!K$53,NA())</f>
        <v>247</v>
      </c>
      <c r="D50" s="170" t="e">
        <f>NA()</f>
        <v>#N/A</v>
      </c>
      <c r="E50" s="170" t="e">
        <f>NA()</f>
        <v>#N/A</v>
      </c>
      <c r="F50" s="170">
        <f>IF(ISNUMBER('実質公債費比率（分子）の構造'!L$53),'実質公債費比率（分子）の構造'!L$53,NA())</f>
        <v>220</v>
      </c>
      <c r="G50" s="170" t="e">
        <f>NA()</f>
        <v>#N/A</v>
      </c>
      <c r="H50" s="170" t="e">
        <f>NA()</f>
        <v>#N/A</v>
      </c>
      <c r="I50" s="170">
        <f>IF(ISNUMBER('実質公債費比率（分子）の構造'!M$53),'実質公債費比率（分子）の構造'!M$53,NA())</f>
        <v>228</v>
      </c>
      <c r="J50" s="170" t="e">
        <f>NA()</f>
        <v>#N/A</v>
      </c>
      <c r="K50" s="170" t="e">
        <f>NA()</f>
        <v>#N/A</v>
      </c>
      <c r="L50" s="170">
        <f>IF(ISNUMBER('実質公債費比率（分子）の構造'!N$53),'実質公債費比率（分子）の構造'!N$53,NA())</f>
        <v>297</v>
      </c>
      <c r="M50" s="170" t="e">
        <f>NA()</f>
        <v>#N/A</v>
      </c>
      <c r="N50" s="170" t="e">
        <f>NA()</f>
        <v>#N/A</v>
      </c>
      <c r="O50" s="170">
        <f>IF(ISNUMBER('実質公債費比率（分子）の構造'!O$53),'実質公債費比率（分子）の構造'!O$53,NA())</f>
        <v>383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7013</v>
      </c>
      <c r="E56" s="169"/>
      <c r="F56" s="169"/>
      <c r="G56" s="169">
        <f>'将来負担比率（分子）の構造'!J$52</f>
        <v>6895</v>
      </c>
      <c r="H56" s="169"/>
      <c r="I56" s="169"/>
      <c r="J56" s="169">
        <f>'将来負担比率（分子）の構造'!K$52</f>
        <v>6724</v>
      </c>
      <c r="K56" s="169"/>
      <c r="L56" s="169"/>
      <c r="M56" s="169">
        <f>'将来負担比率（分子）の構造'!L$52</f>
        <v>6291</v>
      </c>
      <c r="N56" s="169"/>
      <c r="O56" s="169"/>
      <c r="P56" s="169">
        <f>'将来負担比率（分子）の構造'!M$52</f>
        <v>6045</v>
      </c>
    </row>
    <row r="57" spans="1:16" x14ac:dyDescent="0.15">
      <c r="A57" s="169" t="s">
        <v>42</v>
      </c>
      <c r="B57" s="169"/>
      <c r="C57" s="169"/>
      <c r="D57" s="169">
        <f>'将来負担比率（分子）の構造'!I$51</f>
        <v>107</v>
      </c>
      <c r="E57" s="169"/>
      <c r="F57" s="169"/>
      <c r="G57" s="169">
        <f>'将来負担比率（分子）の構造'!J$51</f>
        <v>101</v>
      </c>
      <c r="H57" s="169"/>
      <c r="I57" s="169"/>
      <c r="J57" s="169">
        <f>'将来負担比率（分子）の構造'!K$51</f>
        <v>94</v>
      </c>
      <c r="K57" s="169"/>
      <c r="L57" s="169"/>
      <c r="M57" s="169">
        <f>'将来負担比率（分子）の構造'!L$51</f>
        <v>88</v>
      </c>
      <c r="N57" s="169"/>
      <c r="O57" s="169"/>
      <c r="P57" s="169">
        <f>'将来負担比率（分子）の構造'!M$51</f>
        <v>84</v>
      </c>
    </row>
    <row r="58" spans="1:16" x14ac:dyDescent="0.15">
      <c r="A58" s="169" t="s">
        <v>41</v>
      </c>
      <c r="B58" s="169"/>
      <c r="C58" s="169"/>
      <c r="D58" s="169">
        <f>'将来負担比率（分子）の構造'!I$50</f>
        <v>2972</v>
      </c>
      <c r="E58" s="169"/>
      <c r="F58" s="169"/>
      <c r="G58" s="169">
        <f>'将来負担比率（分子）の構造'!J$50</f>
        <v>2922</v>
      </c>
      <c r="H58" s="169"/>
      <c r="I58" s="169"/>
      <c r="J58" s="169">
        <f>'将来負担比率（分子）の構造'!K$50</f>
        <v>3351</v>
      </c>
      <c r="K58" s="169"/>
      <c r="L58" s="169"/>
      <c r="M58" s="169">
        <f>'将来負担比率（分子）の構造'!L$50</f>
        <v>3480</v>
      </c>
      <c r="N58" s="169"/>
      <c r="O58" s="169"/>
      <c r="P58" s="169">
        <f>'将来負担比率（分子）の構造'!M$50</f>
        <v>3568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1010</v>
      </c>
      <c r="C62" s="169"/>
      <c r="D62" s="169"/>
      <c r="E62" s="169">
        <f>'将来負担比率（分子）の構造'!J$45</f>
        <v>978</v>
      </c>
      <c r="F62" s="169"/>
      <c r="G62" s="169"/>
      <c r="H62" s="169">
        <f>'将来負担比率（分子）の構造'!K$45</f>
        <v>857</v>
      </c>
      <c r="I62" s="169"/>
      <c r="J62" s="169"/>
      <c r="K62" s="169">
        <f>'将来負担比率（分子）の構造'!L$45</f>
        <v>837</v>
      </c>
      <c r="L62" s="169"/>
      <c r="M62" s="169"/>
      <c r="N62" s="169">
        <f>'将来負担比率（分子）の構造'!M$45</f>
        <v>810</v>
      </c>
      <c r="O62" s="169"/>
      <c r="P62" s="169"/>
    </row>
    <row r="63" spans="1:16" x14ac:dyDescent="0.15">
      <c r="A63" s="169" t="s">
        <v>34</v>
      </c>
      <c r="B63" s="169">
        <f>'将来負担比率（分子）の構造'!I$44</f>
        <v>231</v>
      </c>
      <c r="C63" s="169"/>
      <c r="D63" s="169"/>
      <c r="E63" s="169">
        <f>'将来負担比率（分子）の構造'!J$44</f>
        <v>272</v>
      </c>
      <c r="F63" s="169"/>
      <c r="G63" s="169"/>
      <c r="H63" s="169">
        <f>'将来負担比率（分子）の構造'!K$44</f>
        <v>523</v>
      </c>
      <c r="I63" s="169"/>
      <c r="J63" s="169"/>
      <c r="K63" s="169">
        <f>'将来負担比率（分子）の構造'!L$44</f>
        <v>782</v>
      </c>
      <c r="L63" s="169"/>
      <c r="M63" s="169"/>
      <c r="N63" s="169">
        <f>'将来負担比率（分子）の構造'!M$44</f>
        <v>1197</v>
      </c>
      <c r="O63" s="169"/>
      <c r="P63" s="169"/>
    </row>
    <row r="64" spans="1:16" x14ac:dyDescent="0.15">
      <c r="A64" s="169" t="s">
        <v>33</v>
      </c>
      <c r="B64" s="169">
        <f>'将来負担比率（分子）の構造'!I$43</f>
        <v>425</v>
      </c>
      <c r="C64" s="169"/>
      <c r="D64" s="169"/>
      <c r="E64" s="169">
        <f>'将来負担比率（分子）の構造'!J$43</f>
        <v>373</v>
      </c>
      <c r="F64" s="169"/>
      <c r="G64" s="169"/>
      <c r="H64" s="169">
        <f>'将来負担比率（分子）の構造'!K$43</f>
        <v>378</v>
      </c>
      <c r="I64" s="169"/>
      <c r="J64" s="169"/>
      <c r="K64" s="169">
        <f>'将来負担比率（分子）の構造'!L$43</f>
        <v>351</v>
      </c>
      <c r="L64" s="169"/>
      <c r="M64" s="169"/>
      <c r="N64" s="169">
        <f>'将来負担比率（分子）の構造'!M$43</f>
        <v>363</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8181</v>
      </c>
      <c r="C66" s="169"/>
      <c r="D66" s="169"/>
      <c r="E66" s="169">
        <f>'将来負担比率（分子）の構造'!J$41</f>
        <v>8169</v>
      </c>
      <c r="F66" s="169"/>
      <c r="G66" s="169"/>
      <c r="H66" s="169">
        <f>'将来負担比率（分子）の構造'!K$41</f>
        <v>8064</v>
      </c>
      <c r="I66" s="169"/>
      <c r="J66" s="169"/>
      <c r="K66" s="169">
        <f>'将来負担比率（分子）の構造'!L$41</f>
        <v>7786</v>
      </c>
      <c r="L66" s="169"/>
      <c r="M66" s="169"/>
      <c r="N66" s="169">
        <f>'将来負担比率（分子）の構造'!M$41</f>
        <v>7304</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1672</v>
      </c>
      <c r="C72" s="173">
        <f>基金残高に係る経年分析!G55</f>
        <v>1805</v>
      </c>
      <c r="D72" s="173">
        <f>基金残高に係る経年分析!H55</f>
        <v>1812</v>
      </c>
    </row>
    <row r="73" spans="1:16" x14ac:dyDescent="0.15">
      <c r="A73" s="172" t="s">
        <v>74</v>
      </c>
      <c r="B73" s="173">
        <f>基金残高に係る経年分析!F56</f>
        <v>506</v>
      </c>
      <c r="C73" s="173">
        <f>基金残高に係る経年分析!G56</f>
        <v>470</v>
      </c>
      <c r="D73" s="173">
        <f>基金残高に係る経年分析!H56</f>
        <v>397</v>
      </c>
    </row>
    <row r="74" spans="1:16" x14ac:dyDescent="0.15">
      <c r="A74" s="172" t="s">
        <v>75</v>
      </c>
      <c r="B74" s="173">
        <f>基金残高に係る経年分析!F57</f>
        <v>1887</v>
      </c>
      <c r="C74" s="173">
        <f>基金残高に係る経年分析!G57</f>
        <v>1880</v>
      </c>
      <c r="D74" s="173">
        <f>基金残高に係る経年分析!H57</f>
        <v>2063</v>
      </c>
    </row>
  </sheetData>
  <sheetProtection algorithmName="SHA-512" hashValue="+FmxL74r5zmPXSWJMCjWgxBU3am7EXkHkbQmlvsmKI7HkKhTf2Klh2wYQlktKBuy4JChjKQhKZ88Gu+ZANtPDw==" saltValue="zua3Via3Bhd8d0mapGTD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N65" sqref="AN65:DC69"/>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834084</v>
      </c>
      <c r="S5" s="626"/>
      <c r="T5" s="626"/>
      <c r="U5" s="626"/>
      <c r="V5" s="626"/>
      <c r="W5" s="626"/>
      <c r="X5" s="626"/>
      <c r="Y5" s="627"/>
      <c r="Z5" s="628">
        <v>9.8000000000000007</v>
      </c>
      <c r="AA5" s="628"/>
      <c r="AB5" s="628"/>
      <c r="AC5" s="628"/>
      <c r="AD5" s="629">
        <v>834084</v>
      </c>
      <c r="AE5" s="629"/>
      <c r="AF5" s="629"/>
      <c r="AG5" s="629"/>
      <c r="AH5" s="629"/>
      <c r="AI5" s="629"/>
      <c r="AJ5" s="629"/>
      <c r="AK5" s="629"/>
      <c r="AL5" s="630">
        <v>18.399999999999999</v>
      </c>
      <c r="AM5" s="631"/>
      <c r="AN5" s="631"/>
      <c r="AO5" s="632"/>
      <c r="AP5" s="622" t="s">
        <v>216</v>
      </c>
      <c r="AQ5" s="623"/>
      <c r="AR5" s="623"/>
      <c r="AS5" s="623"/>
      <c r="AT5" s="623"/>
      <c r="AU5" s="623"/>
      <c r="AV5" s="623"/>
      <c r="AW5" s="623"/>
      <c r="AX5" s="623"/>
      <c r="AY5" s="623"/>
      <c r="AZ5" s="623"/>
      <c r="BA5" s="623"/>
      <c r="BB5" s="623"/>
      <c r="BC5" s="623"/>
      <c r="BD5" s="623"/>
      <c r="BE5" s="623"/>
      <c r="BF5" s="624"/>
      <c r="BG5" s="636">
        <v>833265</v>
      </c>
      <c r="BH5" s="637"/>
      <c r="BI5" s="637"/>
      <c r="BJ5" s="637"/>
      <c r="BK5" s="637"/>
      <c r="BL5" s="637"/>
      <c r="BM5" s="637"/>
      <c r="BN5" s="638"/>
      <c r="BO5" s="639">
        <v>99.9</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99510</v>
      </c>
      <c r="S6" s="637"/>
      <c r="T6" s="637"/>
      <c r="U6" s="637"/>
      <c r="V6" s="637"/>
      <c r="W6" s="637"/>
      <c r="X6" s="637"/>
      <c r="Y6" s="638"/>
      <c r="Z6" s="639">
        <v>1.2</v>
      </c>
      <c r="AA6" s="639"/>
      <c r="AB6" s="639"/>
      <c r="AC6" s="639"/>
      <c r="AD6" s="640">
        <v>99510</v>
      </c>
      <c r="AE6" s="640"/>
      <c r="AF6" s="640"/>
      <c r="AG6" s="640"/>
      <c r="AH6" s="640"/>
      <c r="AI6" s="640"/>
      <c r="AJ6" s="640"/>
      <c r="AK6" s="640"/>
      <c r="AL6" s="641">
        <v>2.2000000000000002</v>
      </c>
      <c r="AM6" s="642"/>
      <c r="AN6" s="642"/>
      <c r="AO6" s="643"/>
      <c r="AP6" s="633" t="s">
        <v>221</v>
      </c>
      <c r="AQ6" s="634"/>
      <c r="AR6" s="634"/>
      <c r="AS6" s="634"/>
      <c r="AT6" s="634"/>
      <c r="AU6" s="634"/>
      <c r="AV6" s="634"/>
      <c r="AW6" s="634"/>
      <c r="AX6" s="634"/>
      <c r="AY6" s="634"/>
      <c r="AZ6" s="634"/>
      <c r="BA6" s="634"/>
      <c r="BB6" s="634"/>
      <c r="BC6" s="634"/>
      <c r="BD6" s="634"/>
      <c r="BE6" s="634"/>
      <c r="BF6" s="635"/>
      <c r="BG6" s="636">
        <v>833265</v>
      </c>
      <c r="BH6" s="637"/>
      <c r="BI6" s="637"/>
      <c r="BJ6" s="637"/>
      <c r="BK6" s="637"/>
      <c r="BL6" s="637"/>
      <c r="BM6" s="637"/>
      <c r="BN6" s="638"/>
      <c r="BO6" s="639">
        <v>99.9</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72105</v>
      </c>
      <c r="CS6" s="637"/>
      <c r="CT6" s="637"/>
      <c r="CU6" s="637"/>
      <c r="CV6" s="637"/>
      <c r="CW6" s="637"/>
      <c r="CX6" s="637"/>
      <c r="CY6" s="638"/>
      <c r="CZ6" s="630">
        <v>0.9</v>
      </c>
      <c r="DA6" s="631"/>
      <c r="DB6" s="631"/>
      <c r="DC6" s="647"/>
      <c r="DD6" s="645">
        <v>1490</v>
      </c>
      <c r="DE6" s="637"/>
      <c r="DF6" s="637"/>
      <c r="DG6" s="637"/>
      <c r="DH6" s="637"/>
      <c r="DI6" s="637"/>
      <c r="DJ6" s="637"/>
      <c r="DK6" s="637"/>
      <c r="DL6" s="637"/>
      <c r="DM6" s="637"/>
      <c r="DN6" s="637"/>
      <c r="DO6" s="637"/>
      <c r="DP6" s="638"/>
      <c r="DQ6" s="645">
        <v>72105</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159</v>
      </c>
      <c r="S7" s="637"/>
      <c r="T7" s="637"/>
      <c r="U7" s="637"/>
      <c r="V7" s="637"/>
      <c r="W7" s="637"/>
      <c r="X7" s="637"/>
      <c r="Y7" s="638"/>
      <c r="Z7" s="639">
        <v>0</v>
      </c>
      <c r="AA7" s="639"/>
      <c r="AB7" s="639"/>
      <c r="AC7" s="639"/>
      <c r="AD7" s="640">
        <v>159</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304598</v>
      </c>
      <c r="BH7" s="637"/>
      <c r="BI7" s="637"/>
      <c r="BJ7" s="637"/>
      <c r="BK7" s="637"/>
      <c r="BL7" s="637"/>
      <c r="BM7" s="637"/>
      <c r="BN7" s="638"/>
      <c r="BO7" s="639">
        <v>36.5</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1505216</v>
      </c>
      <c r="CS7" s="637"/>
      <c r="CT7" s="637"/>
      <c r="CU7" s="637"/>
      <c r="CV7" s="637"/>
      <c r="CW7" s="637"/>
      <c r="CX7" s="637"/>
      <c r="CY7" s="638"/>
      <c r="CZ7" s="639">
        <v>18.899999999999999</v>
      </c>
      <c r="DA7" s="639"/>
      <c r="DB7" s="639"/>
      <c r="DC7" s="639"/>
      <c r="DD7" s="645">
        <v>35556</v>
      </c>
      <c r="DE7" s="637"/>
      <c r="DF7" s="637"/>
      <c r="DG7" s="637"/>
      <c r="DH7" s="637"/>
      <c r="DI7" s="637"/>
      <c r="DJ7" s="637"/>
      <c r="DK7" s="637"/>
      <c r="DL7" s="637"/>
      <c r="DM7" s="637"/>
      <c r="DN7" s="637"/>
      <c r="DO7" s="637"/>
      <c r="DP7" s="638"/>
      <c r="DQ7" s="645">
        <v>1207929</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2415</v>
      </c>
      <c r="S8" s="637"/>
      <c r="T8" s="637"/>
      <c r="U8" s="637"/>
      <c r="V8" s="637"/>
      <c r="W8" s="637"/>
      <c r="X8" s="637"/>
      <c r="Y8" s="638"/>
      <c r="Z8" s="639">
        <v>0</v>
      </c>
      <c r="AA8" s="639"/>
      <c r="AB8" s="639"/>
      <c r="AC8" s="639"/>
      <c r="AD8" s="640">
        <v>2415</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13832</v>
      </c>
      <c r="BH8" s="637"/>
      <c r="BI8" s="637"/>
      <c r="BJ8" s="637"/>
      <c r="BK8" s="637"/>
      <c r="BL8" s="637"/>
      <c r="BM8" s="637"/>
      <c r="BN8" s="638"/>
      <c r="BO8" s="639">
        <v>1.7</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2109373</v>
      </c>
      <c r="CS8" s="637"/>
      <c r="CT8" s="637"/>
      <c r="CU8" s="637"/>
      <c r="CV8" s="637"/>
      <c r="CW8" s="637"/>
      <c r="CX8" s="637"/>
      <c r="CY8" s="638"/>
      <c r="CZ8" s="639">
        <v>26.5</v>
      </c>
      <c r="DA8" s="639"/>
      <c r="DB8" s="639"/>
      <c r="DC8" s="639"/>
      <c r="DD8" s="645">
        <v>5829</v>
      </c>
      <c r="DE8" s="637"/>
      <c r="DF8" s="637"/>
      <c r="DG8" s="637"/>
      <c r="DH8" s="637"/>
      <c r="DI8" s="637"/>
      <c r="DJ8" s="637"/>
      <c r="DK8" s="637"/>
      <c r="DL8" s="637"/>
      <c r="DM8" s="637"/>
      <c r="DN8" s="637"/>
      <c r="DO8" s="637"/>
      <c r="DP8" s="638"/>
      <c r="DQ8" s="645">
        <v>1240116</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2468</v>
      </c>
      <c r="S9" s="637"/>
      <c r="T9" s="637"/>
      <c r="U9" s="637"/>
      <c r="V9" s="637"/>
      <c r="W9" s="637"/>
      <c r="X9" s="637"/>
      <c r="Y9" s="638"/>
      <c r="Z9" s="639">
        <v>0</v>
      </c>
      <c r="AA9" s="639"/>
      <c r="AB9" s="639"/>
      <c r="AC9" s="639"/>
      <c r="AD9" s="640">
        <v>2468</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257432</v>
      </c>
      <c r="BH9" s="637"/>
      <c r="BI9" s="637"/>
      <c r="BJ9" s="637"/>
      <c r="BK9" s="637"/>
      <c r="BL9" s="637"/>
      <c r="BM9" s="637"/>
      <c r="BN9" s="638"/>
      <c r="BO9" s="639">
        <v>30.9</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626402</v>
      </c>
      <c r="CS9" s="637"/>
      <c r="CT9" s="637"/>
      <c r="CU9" s="637"/>
      <c r="CV9" s="637"/>
      <c r="CW9" s="637"/>
      <c r="CX9" s="637"/>
      <c r="CY9" s="638"/>
      <c r="CZ9" s="639">
        <v>7.9</v>
      </c>
      <c r="DA9" s="639"/>
      <c r="DB9" s="639"/>
      <c r="DC9" s="639"/>
      <c r="DD9" s="645">
        <v>15757</v>
      </c>
      <c r="DE9" s="637"/>
      <c r="DF9" s="637"/>
      <c r="DG9" s="637"/>
      <c r="DH9" s="637"/>
      <c r="DI9" s="637"/>
      <c r="DJ9" s="637"/>
      <c r="DK9" s="637"/>
      <c r="DL9" s="637"/>
      <c r="DM9" s="637"/>
      <c r="DN9" s="637"/>
      <c r="DO9" s="637"/>
      <c r="DP9" s="638"/>
      <c r="DQ9" s="645">
        <v>544591</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14315</v>
      </c>
      <c r="BH10" s="637"/>
      <c r="BI10" s="637"/>
      <c r="BJ10" s="637"/>
      <c r="BK10" s="637"/>
      <c r="BL10" s="637"/>
      <c r="BM10" s="637"/>
      <c r="BN10" s="638"/>
      <c r="BO10" s="639">
        <v>1.7</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218422</v>
      </c>
      <c r="S11" s="637"/>
      <c r="T11" s="637"/>
      <c r="U11" s="637"/>
      <c r="V11" s="637"/>
      <c r="W11" s="637"/>
      <c r="X11" s="637"/>
      <c r="Y11" s="638"/>
      <c r="Z11" s="641">
        <v>2.6</v>
      </c>
      <c r="AA11" s="642"/>
      <c r="AB11" s="642"/>
      <c r="AC11" s="648"/>
      <c r="AD11" s="645">
        <v>218422</v>
      </c>
      <c r="AE11" s="637"/>
      <c r="AF11" s="637"/>
      <c r="AG11" s="637"/>
      <c r="AH11" s="637"/>
      <c r="AI11" s="637"/>
      <c r="AJ11" s="637"/>
      <c r="AK11" s="638"/>
      <c r="AL11" s="641">
        <v>4.8</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19019</v>
      </c>
      <c r="BH11" s="637"/>
      <c r="BI11" s="637"/>
      <c r="BJ11" s="637"/>
      <c r="BK11" s="637"/>
      <c r="BL11" s="637"/>
      <c r="BM11" s="637"/>
      <c r="BN11" s="638"/>
      <c r="BO11" s="639">
        <v>2.2999999999999998</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450662</v>
      </c>
      <c r="CS11" s="637"/>
      <c r="CT11" s="637"/>
      <c r="CU11" s="637"/>
      <c r="CV11" s="637"/>
      <c r="CW11" s="637"/>
      <c r="CX11" s="637"/>
      <c r="CY11" s="638"/>
      <c r="CZ11" s="639">
        <v>5.7</v>
      </c>
      <c r="DA11" s="639"/>
      <c r="DB11" s="639"/>
      <c r="DC11" s="639"/>
      <c r="DD11" s="645">
        <v>95159</v>
      </c>
      <c r="DE11" s="637"/>
      <c r="DF11" s="637"/>
      <c r="DG11" s="637"/>
      <c r="DH11" s="637"/>
      <c r="DI11" s="637"/>
      <c r="DJ11" s="637"/>
      <c r="DK11" s="637"/>
      <c r="DL11" s="637"/>
      <c r="DM11" s="637"/>
      <c r="DN11" s="637"/>
      <c r="DO11" s="637"/>
      <c r="DP11" s="638"/>
      <c r="DQ11" s="645">
        <v>267803</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424417</v>
      </c>
      <c r="BH12" s="637"/>
      <c r="BI12" s="637"/>
      <c r="BJ12" s="637"/>
      <c r="BK12" s="637"/>
      <c r="BL12" s="637"/>
      <c r="BM12" s="637"/>
      <c r="BN12" s="638"/>
      <c r="BO12" s="639">
        <v>50.9</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145368</v>
      </c>
      <c r="CS12" s="637"/>
      <c r="CT12" s="637"/>
      <c r="CU12" s="637"/>
      <c r="CV12" s="637"/>
      <c r="CW12" s="637"/>
      <c r="CX12" s="637"/>
      <c r="CY12" s="638"/>
      <c r="CZ12" s="639">
        <v>1.8</v>
      </c>
      <c r="DA12" s="639"/>
      <c r="DB12" s="639"/>
      <c r="DC12" s="639"/>
      <c r="DD12" s="645">
        <v>13641</v>
      </c>
      <c r="DE12" s="637"/>
      <c r="DF12" s="637"/>
      <c r="DG12" s="637"/>
      <c r="DH12" s="637"/>
      <c r="DI12" s="637"/>
      <c r="DJ12" s="637"/>
      <c r="DK12" s="637"/>
      <c r="DL12" s="637"/>
      <c r="DM12" s="637"/>
      <c r="DN12" s="637"/>
      <c r="DO12" s="637"/>
      <c r="DP12" s="638"/>
      <c r="DQ12" s="645">
        <v>119030</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405927</v>
      </c>
      <c r="BH13" s="637"/>
      <c r="BI13" s="637"/>
      <c r="BJ13" s="637"/>
      <c r="BK13" s="637"/>
      <c r="BL13" s="637"/>
      <c r="BM13" s="637"/>
      <c r="BN13" s="638"/>
      <c r="BO13" s="639">
        <v>48.7</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766668</v>
      </c>
      <c r="CS13" s="637"/>
      <c r="CT13" s="637"/>
      <c r="CU13" s="637"/>
      <c r="CV13" s="637"/>
      <c r="CW13" s="637"/>
      <c r="CX13" s="637"/>
      <c r="CY13" s="638"/>
      <c r="CZ13" s="639">
        <v>9.6</v>
      </c>
      <c r="DA13" s="639"/>
      <c r="DB13" s="639"/>
      <c r="DC13" s="639"/>
      <c r="DD13" s="645">
        <v>668298</v>
      </c>
      <c r="DE13" s="637"/>
      <c r="DF13" s="637"/>
      <c r="DG13" s="637"/>
      <c r="DH13" s="637"/>
      <c r="DI13" s="637"/>
      <c r="DJ13" s="637"/>
      <c r="DK13" s="637"/>
      <c r="DL13" s="637"/>
      <c r="DM13" s="637"/>
      <c r="DN13" s="637"/>
      <c r="DO13" s="637"/>
      <c r="DP13" s="638"/>
      <c r="DQ13" s="645">
        <v>280146</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499</v>
      </c>
      <c r="S14" s="637"/>
      <c r="T14" s="637"/>
      <c r="U14" s="637"/>
      <c r="V14" s="637"/>
      <c r="W14" s="637"/>
      <c r="X14" s="637"/>
      <c r="Y14" s="638"/>
      <c r="Z14" s="639">
        <v>0</v>
      </c>
      <c r="AA14" s="639"/>
      <c r="AB14" s="639"/>
      <c r="AC14" s="639"/>
      <c r="AD14" s="640">
        <v>499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45019</v>
      </c>
      <c r="BH14" s="637"/>
      <c r="BI14" s="637"/>
      <c r="BJ14" s="637"/>
      <c r="BK14" s="637"/>
      <c r="BL14" s="637"/>
      <c r="BM14" s="637"/>
      <c r="BN14" s="638"/>
      <c r="BO14" s="639">
        <v>5.4</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281056</v>
      </c>
      <c r="CS14" s="637"/>
      <c r="CT14" s="637"/>
      <c r="CU14" s="637"/>
      <c r="CV14" s="637"/>
      <c r="CW14" s="637"/>
      <c r="CX14" s="637"/>
      <c r="CY14" s="638"/>
      <c r="CZ14" s="639">
        <v>3.5</v>
      </c>
      <c r="DA14" s="639"/>
      <c r="DB14" s="639"/>
      <c r="DC14" s="639"/>
      <c r="DD14" s="645">
        <v>20440</v>
      </c>
      <c r="DE14" s="637"/>
      <c r="DF14" s="637"/>
      <c r="DG14" s="637"/>
      <c r="DH14" s="637"/>
      <c r="DI14" s="637"/>
      <c r="DJ14" s="637"/>
      <c r="DK14" s="637"/>
      <c r="DL14" s="637"/>
      <c r="DM14" s="637"/>
      <c r="DN14" s="637"/>
      <c r="DO14" s="637"/>
      <c r="DP14" s="638"/>
      <c r="DQ14" s="645">
        <v>257899</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59231</v>
      </c>
      <c r="BH15" s="637"/>
      <c r="BI15" s="637"/>
      <c r="BJ15" s="637"/>
      <c r="BK15" s="637"/>
      <c r="BL15" s="637"/>
      <c r="BM15" s="637"/>
      <c r="BN15" s="638"/>
      <c r="BO15" s="639">
        <v>7.1</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612147</v>
      </c>
      <c r="CS15" s="637"/>
      <c r="CT15" s="637"/>
      <c r="CU15" s="637"/>
      <c r="CV15" s="637"/>
      <c r="CW15" s="637"/>
      <c r="CX15" s="637"/>
      <c r="CY15" s="638"/>
      <c r="CZ15" s="639">
        <v>7.7</v>
      </c>
      <c r="DA15" s="639"/>
      <c r="DB15" s="639"/>
      <c r="DC15" s="639"/>
      <c r="DD15" s="645">
        <v>32084</v>
      </c>
      <c r="DE15" s="637"/>
      <c r="DF15" s="637"/>
      <c r="DG15" s="637"/>
      <c r="DH15" s="637"/>
      <c r="DI15" s="637"/>
      <c r="DJ15" s="637"/>
      <c r="DK15" s="637"/>
      <c r="DL15" s="637"/>
      <c r="DM15" s="637"/>
      <c r="DN15" s="637"/>
      <c r="DO15" s="637"/>
      <c r="DP15" s="638"/>
      <c r="DQ15" s="645">
        <v>521051</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8309</v>
      </c>
      <c r="S16" s="637"/>
      <c r="T16" s="637"/>
      <c r="U16" s="637"/>
      <c r="V16" s="637"/>
      <c r="W16" s="637"/>
      <c r="X16" s="637"/>
      <c r="Y16" s="638"/>
      <c r="Z16" s="639">
        <v>0.1</v>
      </c>
      <c r="AA16" s="639"/>
      <c r="AB16" s="639"/>
      <c r="AC16" s="639"/>
      <c r="AD16" s="640">
        <v>8309</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325073</v>
      </c>
      <c r="CS16" s="637"/>
      <c r="CT16" s="637"/>
      <c r="CU16" s="637"/>
      <c r="CV16" s="637"/>
      <c r="CW16" s="637"/>
      <c r="CX16" s="637"/>
      <c r="CY16" s="638"/>
      <c r="CZ16" s="639">
        <v>4.0999999999999996</v>
      </c>
      <c r="DA16" s="639"/>
      <c r="DB16" s="639"/>
      <c r="DC16" s="639"/>
      <c r="DD16" s="645" t="s">
        <v>122</v>
      </c>
      <c r="DE16" s="637"/>
      <c r="DF16" s="637"/>
      <c r="DG16" s="637"/>
      <c r="DH16" s="637"/>
      <c r="DI16" s="637"/>
      <c r="DJ16" s="637"/>
      <c r="DK16" s="637"/>
      <c r="DL16" s="637"/>
      <c r="DM16" s="637"/>
      <c r="DN16" s="637"/>
      <c r="DO16" s="637"/>
      <c r="DP16" s="638"/>
      <c r="DQ16" s="645">
        <v>97883</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12846</v>
      </c>
      <c r="S17" s="637"/>
      <c r="T17" s="637"/>
      <c r="U17" s="637"/>
      <c r="V17" s="637"/>
      <c r="W17" s="637"/>
      <c r="X17" s="637"/>
      <c r="Y17" s="638"/>
      <c r="Z17" s="639">
        <v>0.2</v>
      </c>
      <c r="AA17" s="639"/>
      <c r="AB17" s="639"/>
      <c r="AC17" s="639"/>
      <c r="AD17" s="640">
        <v>12846</v>
      </c>
      <c r="AE17" s="640"/>
      <c r="AF17" s="640"/>
      <c r="AG17" s="640"/>
      <c r="AH17" s="640"/>
      <c r="AI17" s="640"/>
      <c r="AJ17" s="640"/>
      <c r="AK17" s="640"/>
      <c r="AL17" s="641">
        <v>0.3</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1078908</v>
      </c>
      <c r="CS17" s="637"/>
      <c r="CT17" s="637"/>
      <c r="CU17" s="637"/>
      <c r="CV17" s="637"/>
      <c r="CW17" s="637"/>
      <c r="CX17" s="637"/>
      <c r="CY17" s="638"/>
      <c r="CZ17" s="639">
        <v>13.5</v>
      </c>
      <c r="DA17" s="639"/>
      <c r="DB17" s="639"/>
      <c r="DC17" s="639"/>
      <c r="DD17" s="645" t="s">
        <v>122</v>
      </c>
      <c r="DE17" s="637"/>
      <c r="DF17" s="637"/>
      <c r="DG17" s="637"/>
      <c r="DH17" s="637"/>
      <c r="DI17" s="637"/>
      <c r="DJ17" s="637"/>
      <c r="DK17" s="637"/>
      <c r="DL17" s="637"/>
      <c r="DM17" s="637"/>
      <c r="DN17" s="637"/>
      <c r="DO17" s="637"/>
      <c r="DP17" s="638"/>
      <c r="DQ17" s="645">
        <v>1071933</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4744</v>
      </c>
      <c r="S18" s="637"/>
      <c r="T18" s="637"/>
      <c r="U18" s="637"/>
      <c r="V18" s="637"/>
      <c r="W18" s="637"/>
      <c r="X18" s="637"/>
      <c r="Y18" s="638"/>
      <c r="Z18" s="639">
        <v>0.1</v>
      </c>
      <c r="AA18" s="639"/>
      <c r="AB18" s="639"/>
      <c r="AC18" s="639"/>
      <c r="AD18" s="640">
        <v>3802</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3802</v>
      </c>
      <c r="S19" s="637"/>
      <c r="T19" s="637"/>
      <c r="U19" s="637"/>
      <c r="V19" s="637"/>
      <c r="W19" s="637"/>
      <c r="X19" s="637"/>
      <c r="Y19" s="638"/>
      <c r="Z19" s="639">
        <v>0</v>
      </c>
      <c r="AA19" s="639"/>
      <c r="AB19" s="639"/>
      <c r="AC19" s="639"/>
      <c r="AD19" s="640">
        <v>3802</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819</v>
      </c>
      <c r="BH19" s="637"/>
      <c r="BI19" s="637"/>
      <c r="BJ19" s="637"/>
      <c r="BK19" s="637"/>
      <c r="BL19" s="637"/>
      <c r="BM19" s="637"/>
      <c r="BN19" s="638"/>
      <c r="BO19" s="639">
        <v>0.1</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942</v>
      </c>
      <c r="S20" s="637"/>
      <c r="T20" s="637"/>
      <c r="U20" s="637"/>
      <c r="V20" s="637"/>
      <c r="W20" s="637"/>
      <c r="X20" s="637"/>
      <c r="Y20" s="638"/>
      <c r="Z20" s="639">
        <v>0</v>
      </c>
      <c r="AA20" s="639"/>
      <c r="AB20" s="639"/>
      <c r="AC20" s="639"/>
      <c r="AD20" s="640">
        <v>942</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819</v>
      </c>
      <c r="BH20" s="637"/>
      <c r="BI20" s="637"/>
      <c r="BJ20" s="637"/>
      <c r="BK20" s="637"/>
      <c r="BL20" s="637"/>
      <c r="BM20" s="637"/>
      <c r="BN20" s="638"/>
      <c r="BO20" s="639">
        <v>0.1</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7972978</v>
      </c>
      <c r="CS20" s="637"/>
      <c r="CT20" s="637"/>
      <c r="CU20" s="637"/>
      <c r="CV20" s="637"/>
      <c r="CW20" s="637"/>
      <c r="CX20" s="637"/>
      <c r="CY20" s="638"/>
      <c r="CZ20" s="639">
        <v>100</v>
      </c>
      <c r="DA20" s="639"/>
      <c r="DB20" s="639"/>
      <c r="DC20" s="639"/>
      <c r="DD20" s="645">
        <v>888254</v>
      </c>
      <c r="DE20" s="637"/>
      <c r="DF20" s="637"/>
      <c r="DG20" s="637"/>
      <c r="DH20" s="637"/>
      <c r="DI20" s="637"/>
      <c r="DJ20" s="637"/>
      <c r="DK20" s="637"/>
      <c r="DL20" s="637"/>
      <c r="DM20" s="637"/>
      <c r="DN20" s="637"/>
      <c r="DO20" s="637"/>
      <c r="DP20" s="638"/>
      <c r="DQ20" s="645">
        <v>5680486</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3562599</v>
      </c>
      <c r="S21" s="637"/>
      <c r="T21" s="637"/>
      <c r="U21" s="637"/>
      <c r="V21" s="637"/>
      <c r="W21" s="637"/>
      <c r="X21" s="637"/>
      <c r="Y21" s="638"/>
      <c r="Z21" s="639">
        <v>42</v>
      </c>
      <c r="AA21" s="639"/>
      <c r="AB21" s="639"/>
      <c r="AC21" s="639"/>
      <c r="AD21" s="640">
        <v>3346558</v>
      </c>
      <c r="AE21" s="640"/>
      <c r="AF21" s="640"/>
      <c r="AG21" s="640"/>
      <c r="AH21" s="640"/>
      <c r="AI21" s="640"/>
      <c r="AJ21" s="640"/>
      <c r="AK21" s="640"/>
      <c r="AL21" s="641">
        <v>73.900000000000006</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819</v>
      </c>
      <c r="BH21" s="637"/>
      <c r="BI21" s="637"/>
      <c r="BJ21" s="637"/>
      <c r="BK21" s="637"/>
      <c r="BL21" s="637"/>
      <c r="BM21" s="637"/>
      <c r="BN21" s="638"/>
      <c r="BO21" s="639">
        <v>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3346558</v>
      </c>
      <c r="S22" s="637"/>
      <c r="T22" s="637"/>
      <c r="U22" s="637"/>
      <c r="V22" s="637"/>
      <c r="W22" s="637"/>
      <c r="X22" s="637"/>
      <c r="Y22" s="638"/>
      <c r="Z22" s="639">
        <v>39.5</v>
      </c>
      <c r="AA22" s="639"/>
      <c r="AB22" s="639"/>
      <c r="AC22" s="639"/>
      <c r="AD22" s="640">
        <v>3346558</v>
      </c>
      <c r="AE22" s="640"/>
      <c r="AF22" s="640"/>
      <c r="AG22" s="640"/>
      <c r="AH22" s="640"/>
      <c r="AI22" s="640"/>
      <c r="AJ22" s="640"/>
      <c r="AK22" s="640"/>
      <c r="AL22" s="641">
        <v>73.900000000000006</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216041</v>
      </c>
      <c r="S23" s="637"/>
      <c r="T23" s="637"/>
      <c r="U23" s="637"/>
      <c r="V23" s="637"/>
      <c r="W23" s="637"/>
      <c r="X23" s="637"/>
      <c r="Y23" s="638"/>
      <c r="Z23" s="639">
        <v>2.5</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3183182</v>
      </c>
      <c r="CS24" s="626"/>
      <c r="CT24" s="626"/>
      <c r="CU24" s="626"/>
      <c r="CV24" s="626"/>
      <c r="CW24" s="626"/>
      <c r="CX24" s="626"/>
      <c r="CY24" s="627"/>
      <c r="CZ24" s="630">
        <v>39.9</v>
      </c>
      <c r="DA24" s="631"/>
      <c r="DB24" s="631"/>
      <c r="DC24" s="647"/>
      <c r="DD24" s="671">
        <v>2430776</v>
      </c>
      <c r="DE24" s="626"/>
      <c r="DF24" s="626"/>
      <c r="DG24" s="626"/>
      <c r="DH24" s="626"/>
      <c r="DI24" s="626"/>
      <c r="DJ24" s="626"/>
      <c r="DK24" s="627"/>
      <c r="DL24" s="671">
        <v>2252595</v>
      </c>
      <c r="DM24" s="626"/>
      <c r="DN24" s="626"/>
      <c r="DO24" s="626"/>
      <c r="DP24" s="626"/>
      <c r="DQ24" s="626"/>
      <c r="DR24" s="626"/>
      <c r="DS24" s="626"/>
      <c r="DT24" s="626"/>
      <c r="DU24" s="626"/>
      <c r="DV24" s="627"/>
      <c r="DW24" s="630">
        <v>49.5</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4746055</v>
      </c>
      <c r="S25" s="637"/>
      <c r="T25" s="637"/>
      <c r="U25" s="637"/>
      <c r="V25" s="637"/>
      <c r="W25" s="637"/>
      <c r="X25" s="637"/>
      <c r="Y25" s="638"/>
      <c r="Z25" s="639">
        <v>56</v>
      </c>
      <c r="AA25" s="639"/>
      <c r="AB25" s="639"/>
      <c r="AC25" s="639"/>
      <c r="AD25" s="640">
        <v>4529072</v>
      </c>
      <c r="AE25" s="640"/>
      <c r="AF25" s="640"/>
      <c r="AG25" s="640"/>
      <c r="AH25" s="640"/>
      <c r="AI25" s="640"/>
      <c r="AJ25" s="640"/>
      <c r="AK25" s="640"/>
      <c r="AL25" s="641">
        <v>100</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1045591</v>
      </c>
      <c r="CS25" s="668"/>
      <c r="CT25" s="668"/>
      <c r="CU25" s="668"/>
      <c r="CV25" s="668"/>
      <c r="CW25" s="668"/>
      <c r="CX25" s="668"/>
      <c r="CY25" s="669"/>
      <c r="CZ25" s="641">
        <v>13.1</v>
      </c>
      <c r="DA25" s="666"/>
      <c r="DB25" s="666"/>
      <c r="DC25" s="670"/>
      <c r="DD25" s="645">
        <v>990469</v>
      </c>
      <c r="DE25" s="668"/>
      <c r="DF25" s="668"/>
      <c r="DG25" s="668"/>
      <c r="DH25" s="668"/>
      <c r="DI25" s="668"/>
      <c r="DJ25" s="668"/>
      <c r="DK25" s="669"/>
      <c r="DL25" s="645">
        <v>988153</v>
      </c>
      <c r="DM25" s="668"/>
      <c r="DN25" s="668"/>
      <c r="DO25" s="668"/>
      <c r="DP25" s="668"/>
      <c r="DQ25" s="668"/>
      <c r="DR25" s="668"/>
      <c r="DS25" s="668"/>
      <c r="DT25" s="668"/>
      <c r="DU25" s="668"/>
      <c r="DV25" s="669"/>
      <c r="DW25" s="641">
        <v>21.7</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665</v>
      </c>
      <c r="S26" s="637"/>
      <c r="T26" s="637"/>
      <c r="U26" s="637"/>
      <c r="V26" s="637"/>
      <c r="W26" s="637"/>
      <c r="X26" s="637"/>
      <c r="Y26" s="638"/>
      <c r="Z26" s="639">
        <v>0</v>
      </c>
      <c r="AA26" s="639"/>
      <c r="AB26" s="639"/>
      <c r="AC26" s="639"/>
      <c r="AD26" s="640">
        <v>665</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660993</v>
      </c>
      <c r="CS26" s="637"/>
      <c r="CT26" s="637"/>
      <c r="CU26" s="637"/>
      <c r="CV26" s="637"/>
      <c r="CW26" s="637"/>
      <c r="CX26" s="637"/>
      <c r="CY26" s="638"/>
      <c r="CZ26" s="641">
        <v>8.3000000000000007</v>
      </c>
      <c r="DA26" s="666"/>
      <c r="DB26" s="666"/>
      <c r="DC26" s="670"/>
      <c r="DD26" s="645">
        <v>620247</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34476</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834084</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1058683</v>
      </c>
      <c r="CS27" s="668"/>
      <c r="CT27" s="668"/>
      <c r="CU27" s="668"/>
      <c r="CV27" s="668"/>
      <c r="CW27" s="668"/>
      <c r="CX27" s="668"/>
      <c r="CY27" s="669"/>
      <c r="CZ27" s="641">
        <v>13.3</v>
      </c>
      <c r="DA27" s="666"/>
      <c r="DB27" s="666"/>
      <c r="DC27" s="670"/>
      <c r="DD27" s="645">
        <v>368374</v>
      </c>
      <c r="DE27" s="668"/>
      <c r="DF27" s="668"/>
      <c r="DG27" s="668"/>
      <c r="DH27" s="668"/>
      <c r="DI27" s="668"/>
      <c r="DJ27" s="668"/>
      <c r="DK27" s="669"/>
      <c r="DL27" s="645">
        <v>192509</v>
      </c>
      <c r="DM27" s="668"/>
      <c r="DN27" s="668"/>
      <c r="DO27" s="668"/>
      <c r="DP27" s="668"/>
      <c r="DQ27" s="668"/>
      <c r="DR27" s="668"/>
      <c r="DS27" s="668"/>
      <c r="DT27" s="668"/>
      <c r="DU27" s="668"/>
      <c r="DV27" s="669"/>
      <c r="DW27" s="641">
        <v>4.2</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59033</v>
      </c>
      <c r="S28" s="637"/>
      <c r="T28" s="637"/>
      <c r="U28" s="637"/>
      <c r="V28" s="637"/>
      <c r="W28" s="637"/>
      <c r="X28" s="637"/>
      <c r="Y28" s="638"/>
      <c r="Z28" s="639">
        <v>0.7</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1078908</v>
      </c>
      <c r="CS28" s="637"/>
      <c r="CT28" s="637"/>
      <c r="CU28" s="637"/>
      <c r="CV28" s="637"/>
      <c r="CW28" s="637"/>
      <c r="CX28" s="637"/>
      <c r="CY28" s="638"/>
      <c r="CZ28" s="641">
        <v>13.5</v>
      </c>
      <c r="DA28" s="666"/>
      <c r="DB28" s="666"/>
      <c r="DC28" s="670"/>
      <c r="DD28" s="645">
        <v>1071933</v>
      </c>
      <c r="DE28" s="637"/>
      <c r="DF28" s="637"/>
      <c r="DG28" s="637"/>
      <c r="DH28" s="637"/>
      <c r="DI28" s="637"/>
      <c r="DJ28" s="637"/>
      <c r="DK28" s="638"/>
      <c r="DL28" s="645">
        <v>1071933</v>
      </c>
      <c r="DM28" s="637"/>
      <c r="DN28" s="637"/>
      <c r="DO28" s="637"/>
      <c r="DP28" s="637"/>
      <c r="DQ28" s="637"/>
      <c r="DR28" s="637"/>
      <c r="DS28" s="637"/>
      <c r="DT28" s="637"/>
      <c r="DU28" s="637"/>
      <c r="DV28" s="638"/>
      <c r="DW28" s="641">
        <v>23.6</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7930</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1078908</v>
      </c>
      <c r="CS29" s="668"/>
      <c r="CT29" s="668"/>
      <c r="CU29" s="668"/>
      <c r="CV29" s="668"/>
      <c r="CW29" s="668"/>
      <c r="CX29" s="668"/>
      <c r="CY29" s="669"/>
      <c r="CZ29" s="641">
        <v>13.5</v>
      </c>
      <c r="DA29" s="666"/>
      <c r="DB29" s="666"/>
      <c r="DC29" s="670"/>
      <c r="DD29" s="645">
        <v>1071933</v>
      </c>
      <c r="DE29" s="668"/>
      <c r="DF29" s="668"/>
      <c r="DG29" s="668"/>
      <c r="DH29" s="668"/>
      <c r="DI29" s="668"/>
      <c r="DJ29" s="668"/>
      <c r="DK29" s="669"/>
      <c r="DL29" s="645">
        <v>1071933</v>
      </c>
      <c r="DM29" s="668"/>
      <c r="DN29" s="668"/>
      <c r="DO29" s="668"/>
      <c r="DP29" s="668"/>
      <c r="DQ29" s="668"/>
      <c r="DR29" s="668"/>
      <c r="DS29" s="668"/>
      <c r="DT29" s="668"/>
      <c r="DU29" s="668"/>
      <c r="DV29" s="669"/>
      <c r="DW29" s="641">
        <v>23.6</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1207929</v>
      </c>
      <c r="S30" s="637"/>
      <c r="T30" s="637"/>
      <c r="U30" s="637"/>
      <c r="V30" s="637"/>
      <c r="W30" s="637"/>
      <c r="X30" s="637"/>
      <c r="Y30" s="638"/>
      <c r="Z30" s="639">
        <v>14.2</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1060808</v>
      </c>
      <c r="CS30" s="637"/>
      <c r="CT30" s="637"/>
      <c r="CU30" s="637"/>
      <c r="CV30" s="637"/>
      <c r="CW30" s="637"/>
      <c r="CX30" s="637"/>
      <c r="CY30" s="638"/>
      <c r="CZ30" s="641">
        <v>13.3</v>
      </c>
      <c r="DA30" s="666"/>
      <c r="DB30" s="666"/>
      <c r="DC30" s="670"/>
      <c r="DD30" s="645">
        <v>1054245</v>
      </c>
      <c r="DE30" s="637"/>
      <c r="DF30" s="637"/>
      <c r="DG30" s="637"/>
      <c r="DH30" s="637"/>
      <c r="DI30" s="637"/>
      <c r="DJ30" s="637"/>
      <c r="DK30" s="638"/>
      <c r="DL30" s="645">
        <v>1054245</v>
      </c>
      <c r="DM30" s="637"/>
      <c r="DN30" s="637"/>
      <c r="DO30" s="637"/>
      <c r="DP30" s="637"/>
      <c r="DQ30" s="637"/>
      <c r="DR30" s="637"/>
      <c r="DS30" s="637"/>
      <c r="DT30" s="637"/>
      <c r="DU30" s="637"/>
      <c r="DV30" s="638"/>
      <c r="DW30" s="641">
        <v>23.2</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99.2</v>
      </c>
      <c r="BH31" s="680"/>
      <c r="BI31" s="680"/>
      <c r="BJ31" s="680"/>
      <c r="BK31" s="680"/>
      <c r="BL31" s="680"/>
      <c r="BM31" s="631">
        <v>98.4</v>
      </c>
      <c r="BN31" s="680"/>
      <c r="BO31" s="680"/>
      <c r="BP31" s="680"/>
      <c r="BQ31" s="681"/>
      <c r="BR31" s="692">
        <v>99.4</v>
      </c>
      <c r="BS31" s="680"/>
      <c r="BT31" s="680"/>
      <c r="BU31" s="680"/>
      <c r="BV31" s="680"/>
      <c r="BW31" s="680"/>
      <c r="BX31" s="631">
        <v>98.7</v>
      </c>
      <c r="BY31" s="680"/>
      <c r="BZ31" s="680"/>
      <c r="CA31" s="680"/>
      <c r="CB31" s="681"/>
      <c r="CD31" s="674"/>
      <c r="CE31" s="675"/>
      <c r="CF31" s="633" t="s">
        <v>300</v>
      </c>
      <c r="CG31" s="634"/>
      <c r="CH31" s="634"/>
      <c r="CI31" s="634"/>
      <c r="CJ31" s="634"/>
      <c r="CK31" s="634"/>
      <c r="CL31" s="634"/>
      <c r="CM31" s="634"/>
      <c r="CN31" s="634"/>
      <c r="CO31" s="634"/>
      <c r="CP31" s="634"/>
      <c r="CQ31" s="635"/>
      <c r="CR31" s="636">
        <v>18100</v>
      </c>
      <c r="CS31" s="668"/>
      <c r="CT31" s="668"/>
      <c r="CU31" s="668"/>
      <c r="CV31" s="668"/>
      <c r="CW31" s="668"/>
      <c r="CX31" s="668"/>
      <c r="CY31" s="669"/>
      <c r="CZ31" s="641">
        <v>0.2</v>
      </c>
      <c r="DA31" s="666"/>
      <c r="DB31" s="666"/>
      <c r="DC31" s="670"/>
      <c r="DD31" s="645">
        <v>17688</v>
      </c>
      <c r="DE31" s="668"/>
      <c r="DF31" s="668"/>
      <c r="DG31" s="668"/>
      <c r="DH31" s="668"/>
      <c r="DI31" s="668"/>
      <c r="DJ31" s="668"/>
      <c r="DK31" s="669"/>
      <c r="DL31" s="645">
        <v>17688</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639163</v>
      </c>
      <c r="S32" s="637"/>
      <c r="T32" s="637"/>
      <c r="U32" s="637"/>
      <c r="V32" s="637"/>
      <c r="W32" s="637"/>
      <c r="X32" s="637"/>
      <c r="Y32" s="638"/>
      <c r="Z32" s="639">
        <v>7.5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98.4</v>
      </c>
      <c r="BH32" s="668"/>
      <c r="BI32" s="668"/>
      <c r="BJ32" s="668"/>
      <c r="BK32" s="668"/>
      <c r="BL32" s="668"/>
      <c r="BM32" s="642">
        <v>97.5</v>
      </c>
      <c r="BN32" s="668"/>
      <c r="BO32" s="668"/>
      <c r="BP32" s="668"/>
      <c r="BQ32" s="691"/>
      <c r="BR32" s="693">
        <v>99.3</v>
      </c>
      <c r="BS32" s="668"/>
      <c r="BT32" s="668"/>
      <c r="BU32" s="668"/>
      <c r="BV32" s="668"/>
      <c r="BW32" s="668"/>
      <c r="BX32" s="642">
        <v>98.4</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12030</v>
      </c>
      <c r="S33" s="637"/>
      <c r="T33" s="637"/>
      <c r="U33" s="637"/>
      <c r="V33" s="637"/>
      <c r="W33" s="637"/>
      <c r="X33" s="637"/>
      <c r="Y33" s="638"/>
      <c r="Z33" s="639">
        <v>0.1</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99.6</v>
      </c>
      <c r="BH33" s="695"/>
      <c r="BI33" s="695"/>
      <c r="BJ33" s="695"/>
      <c r="BK33" s="695"/>
      <c r="BL33" s="695"/>
      <c r="BM33" s="696">
        <v>98.9</v>
      </c>
      <c r="BN33" s="695"/>
      <c r="BO33" s="695"/>
      <c r="BP33" s="695"/>
      <c r="BQ33" s="697"/>
      <c r="BR33" s="694">
        <v>99.5</v>
      </c>
      <c r="BS33" s="695"/>
      <c r="BT33" s="695"/>
      <c r="BU33" s="695"/>
      <c r="BV33" s="695"/>
      <c r="BW33" s="695"/>
      <c r="BX33" s="696">
        <v>98.8</v>
      </c>
      <c r="BY33" s="695"/>
      <c r="BZ33" s="695"/>
      <c r="CA33" s="695"/>
      <c r="CB33" s="697"/>
      <c r="CD33" s="633" t="s">
        <v>307</v>
      </c>
      <c r="CE33" s="634"/>
      <c r="CF33" s="634"/>
      <c r="CG33" s="634"/>
      <c r="CH33" s="634"/>
      <c r="CI33" s="634"/>
      <c r="CJ33" s="634"/>
      <c r="CK33" s="634"/>
      <c r="CL33" s="634"/>
      <c r="CM33" s="634"/>
      <c r="CN33" s="634"/>
      <c r="CO33" s="634"/>
      <c r="CP33" s="634"/>
      <c r="CQ33" s="635"/>
      <c r="CR33" s="636">
        <v>3576469</v>
      </c>
      <c r="CS33" s="668"/>
      <c r="CT33" s="668"/>
      <c r="CU33" s="668"/>
      <c r="CV33" s="668"/>
      <c r="CW33" s="668"/>
      <c r="CX33" s="668"/>
      <c r="CY33" s="669"/>
      <c r="CZ33" s="641">
        <v>44.9</v>
      </c>
      <c r="DA33" s="666"/>
      <c r="DB33" s="666"/>
      <c r="DC33" s="670"/>
      <c r="DD33" s="645">
        <v>2866734</v>
      </c>
      <c r="DE33" s="668"/>
      <c r="DF33" s="668"/>
      <c r="DG33" s="668"/>
      <c r="DH33" s="668"/>
      <c r="DI33" s="668"/>
      <c r="DJ33" s="668"/>
      <c r="DK33" s="669"/>
      <c r="DL33" s="645">
        <v>2137930</v>
      </c>
      <c r="DM33" s="668"/>
      <c r="DN33" s="668"/>
      <c r="DO33" s="668"/>
      <c r="DP33" s="668"/>
      <c r="DQ33" s="668"/>
      <c r="DR33" s="668"/>
      <c r="DS33" s="668"/>
      <c r="DT33" s="668"/>
      <c r="DU33" s="668"/>
      <c r="DV33" s="669"/>
      <c r="DW33" s="641">
        <v>47</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63842</v>
      </c>
      <c r="S34" s="637"/>
      <c r="T34" s="637"/>
      <c r="U34" s="637"/>
      <c r="V34" s="637"/>
      <c r="W34" s="637"/>
      <c r="X34" s="637"/>
      <c r="Y34" s="638"/>
      <c r="Z34" s="639">
        <v>0.8</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1065600</v>
      </c>
      <c r="CS34" s="637"/>
      <c r="CT34" s="637"/>
      <c r="CU34" s="637"/>
      <c r="CV34" s="637"/>
      <c r="CW34" s="637"/>
      <c r="CX34" s="637"/>
      <c r="CY34" s="638"/>
      <c r="CZ34" s="641">
        <v>13.4</v>
      </c>
      <c r="DA34" s="666"/>
      <c r="DB34" s="666"/>
      <c r="DC34" s="670"/>
      <c r="DD34" s="645">
        <v>844312</v>
      </c>
      <c r="DE34" s="637"/>
      <c r="DF34" s="637"/>
      <c r="DG34" s="637"/>
      <c r="DH34" s="637"/>
      <c r="DI34" s="637"/>
      <c r="DJ34" s="637"/>
      <c r="DK34" s="638"/>
      <c r="DL34" s="645">
        <v>626564</v>
      </c>
      <c r="DM34" s="637"/>
      <c r="DN34" s="637"/>
      <c r="DO34" s="637"/>
      <c r="DP34" s="637"/>
      <c r="DQ34" s="637"/>
      <c r="DR34" s="637"/>
      <c r="DS34" s="637"/>
      <c r="DT34" s="637"/>
      <c r="DU34" s="637"/>
      <c r="DV34" s="638"/>
      <c r="DW34" s="641">
        <v>13.8</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362902</v>
      </c>
      <c r="S35" s="637"/>
      <c r="T35" s="637"/>
      <c r="U35" s="637"/>
      <c r="V35" s="637"/>
      <c r="W35" s="637"/>
      <c r="X35" s="637"/>
      <c r="Y35" s="638"/>
      <c r="Z35" s="639">
        <v>4.3</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79014</v>
      </c>
      <c r="CS35" s="668"/>
      <c r="CT35" s="668"/>
      <c r="CU35" s="668"/>
      <c r="CV35" s="668"/>
      <c r="CW35" s="668"/>
      <c r="CX35" s="668"/>
      <c r="CY35" s="669"/>
      <c r="CZ35" s="641">
        <v>1</v>
      </c>
      <c r="DA35" s="666"/>
      <c r="DB35" s="666"/>
      <c r="DC35" s="670"/>
      <c r="DD35" s="645">
        <v>61243</v>
      </c>
      <c r="DE35" s="668"/>
      <c r="DF35" s="668"/>
      <c r="DG35" s="668"/>
      <c r="DH35" s="668"/>
      <c r="DI35" s="668"/>
      <c r="DJ35" s="668"/>
      <c r="DK35" s="669"/>
      <c r="DL35" s="645">
        <v>49555</v>
      </c>
      <c r="DM35" s="668"/>
      <c r="DN35" s="668"/>
      <c r="DO35" s="668"/>
      <c r="DP35" s="668"/>
      <c r="DQ35" s="668"/>
      <c r="DR35" s="668"/>
      <c r="DS35" s="668"/>
      <c r="DT35" s="668"/>
      <c r="DU35" s="668"/>
      <c r="DV35" s="669"/>
      <c r="DW35" s="641">
        <v>1.1000000000000001</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617989</v>
      </c>
      <c r="S36" s="637"/>
      <c r="T36" s="637"/>
      <c r="U36" s="637"/>
      <c r="V36" s="637"/>
      <c r="W36" s="637"/>
      <c r="X36" s="637"/>
      <c r="Y36" s="638"/>
      <c r="Z36" s="639">
        <v>7.3</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990643</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33318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991123</v>
      </c>
      <c r="CS36" s="637"/>
      <c r="CT36" s="637"/>
      <c r="CU36" s="637"/>
      <c r="CV36" s="637"/>
      <c r="CW36" s="637"/>
      <c r="CX36" s="637"/>
      <c r="CY36" s="638"/>
      <c r="CZ36" s="641">
        <v>12.4</v>
      </c>
      <c r="DA36" s="666"/>
      <c r="DB36" s="666"/>
      <c r="DC36" s="670"/>
      <c r="DD36" s="645">
        <v>837085</v>
      </c>
      <c r="DE36" s="637"/>
      <c r="DF36" s="637"/>
      <c r="DG36" s="637"/>
      <c r="DH36" s="637"/>
      <c r="DI36" s="637"/>
      <c r="DJ36" s="637"/>
      <c r="DK36" s="638"/>
      <c r="DL36" s="645">
        <v>604673</v>
      </c>
      <c r="DM36" s="637"/>
      <c r="DN36" s="637"/>
      <c r="DO36" s="637"/>
      <c r="DP36" s="637"/>
      <c r="DQ36" s="637"/>
      <c r="DR36" s="637"/>
      <c r="DS36" s="637"/>
      <c r="DT36" s="637"/>
      <c r="DU36" s="637"/>
      <c r="DV36" s="638"/>
      <c r="DW36" s="641">
        <v>13.3</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149087</v>
      </c>
      <c r="S37" s="637"/>
      <c r="T37" s="637"/>
      <c r="U37" s="637"/>
      <c r="V37" s="637"/>
      <c r="W37" s="637"/>
      <c r="X37" s="637"/>
      <c r="Y37" s="638"/>
      <c r="Z37" s="639">
        <v>1.8</v>
      </c>
      <c r="AA37" s="639"/>
      <c r="AB37" s="639"/>
      <c r="AC37" s="639"/>
      <c r="AD37" s="640" t="s">
        <v>122</v>
      </c>
      <c r="AE37" s="640"/>
      <c r="AF37" s="640"/>
      <c r="AG37" s="640"/>
      <c r="AH37" s="640"/>
      <c r="AI37" s="640"/>
      <c r="AJ37" s="640"/>
      <c r="AK37" s="640"/>
      <c r="AL37" s="641" t="s">
        <v>122</v>
      </c>
      <c r="AM37" s="642"/>
      <c r="AN37" s="642"/>
      <c r="AO37" s="643"/>
      <c r="AQ37" s="699" t="s">
        <v>319</v>
      </c>
      <c r="AR37" s="700"/>
      <c r="AS37" s="700"/>
      <c r="AT37" s="700"/>
      <c r="AU37" s="700"/>
      <c r="AV37" s="700"/>
      <c r="AW37" s="700"/>
      <c r="AX37" s="700"/>
      <c r="AY37" s="701"/>
      <c r="AZ37" s="636">
        <v>139805</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33318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360077</v>
      </c>
      <c r="CS37" s="668"/>
      <c r="CT37" s="668"/>
      <c r="CU37" s="668"/>
      <c r="CV37" s="668"/>
      <c r="CW37" s="668"/>
      <c r="CX37" s="668"/>
      <c r="CY37" s="669"/>
      <c r="CZ37" s="641">
        <v>4.5</v>
      </c>
      <c r="DA37" s="666"/>
      <c r="DB37" s="666"/>
      <c r="DC37" s="670"/>
      <c r="DD37" s="645">
        <v>360051</v>
      </c>
      <c r="DE37" s="668"/>
      <c r="DF37" s="668"/>
      <c r="DG37" s="668"/>
      <c r="DH37" s="668"/>
      <c r="DI37" s="668"/>
      <c r="DJ37" s="668"/>
      <c r="DK37" s="669"/>
      <c r="DL37" s="645">
        <v>294429</v>
      </c>
      <c r="DM37" s="668"/>
      <c r="DN37" s="668"/>
      <c r="DO37" s="668"/>
      <c r="DP37" s="668"/>
      <c r="DQ37" s="668"/>
      <c r="DR37" s="668"/>
      <c r="DS37" s="668"/>
      <c r="DT37" s="668"/>
      <c r="DU37" s="668"/>
      <c r="DV37" s="669"/>
      <c r="DW37" s="641">
        <v>6.5</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578554</v>
      </c>
      <c r="S38" s="637"/>
      <c r="T38" s="637"/>
      <c r="U38" s="637"/>
      <c r="V38" s="637"/>
      <c r="W38" s="637"/>
      <c r="X38" s="637"/>
      <c r="Y38" s="638"/>
      <c r="Z38" s="639">
        <v>6.8</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76175</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1448</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990643</v>
      </c>
      <c r="CS38" s="637"/>
      <c r="CT38" s="637"/>
      <c r="CU38" s="637"/>
      <c r="CV38" s="637"/>
      <c r="CW38" s="637"/>
      <c r="CX38" s="637"/>
      <c r="CY38" s="638"/>
      <c r="CZ38" s="641">
        <v>12.4</v>
      </c>
      <c r="DA38" s="666"/>
      <c r="DB38" s="666"/>
      <c r="DC38" s="670"/>
      <c r="DD38" s="645">
        <v>857138</v>
      </c>
      <c r="DE38" s="637"/>
      <c r="DF38" s="637"/>
      <c r="DG38" s="637"/>
      <c r="DH38" s="637"/>
      <c r="DI38" s="637"/>
      <c r="DJ38" s="637"/>
      <c r="DK38" s="638"/>
      <c r="DL38" s="645">
        <v>857138</v>
      </c>
      <c r="DM38" s="637"/>
      <c r="DN38" s="637"/>
      <c r="DO38" s="637"/>
      <c r="DP38" s="637"/>
      <c r="DQ38" s="637"/>
      <c r="DR38" s="637"/>
      <c r="DS38" s="637"/>
      <c r="DT38" s="637"/>
      <c r="DU38" s="637"/>
      <c r="DV38" s="638"/>
      <c r="DW38" s="641">
        <v>18.8</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2138</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449945</v>
      </c>
      <c r="CS39" s="668"/>
      <c r="CT39" s="668"/>
      <c r="CU39" s="668"/>
      <c r="CV39" s="668"/>
      <c r="CW39" s="668"/>
      <c r="CX39" s="668"/>
      <c r="CY39" s="669"/>
      <c r="CZ39" s="641">
        <v>5.6</v>
      </c>
      <c r="DA39" s="666"/>
      <c r="DB39" s="666"/>
      <c r="DC39" s="670"/>
      <c r="DD39" s="645">
        <v>266956</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19754</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90</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144</v>
      </c>
      <c r="CS40" s="637"/>
      <c r="CT40" s="637"/>
      <c r="CU40" s="637"/>
      <c r="CV40" s="637"/>
      <c r="CW40" s="637"/>
      <c r="CX40" s="637"/>
      <c r="CY40" s="638"/>
      <c r="CZ40" s="641">
        <v>0</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8479655</v>
      </c>
      <c r="S41" s="709"/>
      <c r="T41" s="709"/>
      <c r="U41" s="709"/>
      <c r="V41" s="709"/>
      <c r="W41" s="709"/>
      <c r="X41" s="709"/>
      <c r="Y41" s="713"/>
      <c r="Z41" s="714">
        <v>100</v>
      </c>
      <c r="AA41" s="714"/>
      <c r="AB41" s="714"/>
      <c r="AC41" s="714"/>
      <c r="AD41" s="715">
        <v>4529737</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117922</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656741</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492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1213327</v>
      </c>
      <c r="CS42" s="668"/>
      <c r="CT42" s="668"/>
      <c r="CU42" s="668"/>
      <c r="CV42" s="668"/>
      <c r="CW42" s="668"/>
      <c r="CX42" s="668"/>
      <c r="CY42" s="669"/>
      <c r="CZ42" s="641">
        <v>15.2</v>
      </c>
      <c r="DA42" s="666"/>
      <c r="DB42" s="666"/>
      <c r="DC42" s="670"/>
      <c r="DD42" s="645">
        <v>382976</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32055</v>
      </c>
      <c r="CS43" s="668"/>
      <c r="CT43" s="668"/>
      <c r="CU43" s="668"/>
      <c r="CV43" s="668"/>
      <c r="CW43" s="668"/>
      <c r="CX43" s="668"/>
      <c r="CY43" s="669"/>
      <c r="CZ43" s="641">
        <v>0.4</v>
      </c>
      <c r="DA43" s="666"/>
      <c r="DB43" s="666"/>
      <c r="DC43" s="670"/>
      <c r="DD43" s="645">
        <v>32055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888254</v>
      </c>
      <c r="CS44" s="637"/>
      <c r="CT44" s="637"/>
      <c r="CU44" s="637"/>
      <c r="CV44" s="637"/>
      <c r="CW44" s="637"/>
      <c r="CX44" s="637"/>
      <c r="CY44" s="638"/>
      <c r="CZ44" s="641">
        <v>11.1</v>
      </c>
      <c r="DA44" s="642"/>
      <c r="DB44" s="642"/>
      <c r="DC44" s="648"/>
      <c r="DD44" s="645">
        <v>285093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487963</v>
      </c>
      <c r="CS45" s="668"/>
      <c r="CT45" s="668"/>
      <c r="CU45" s="668"/>
      <c r="CV45" s="668"/>
      <c r="CW45" s="668"/>
      <c r="CX45" s="668"/>
      <c r="CY45" s="669"/>
      <c r="CZ45" s="641">
        <v>6.1</v>
      </c>
      <c r="DA45" s="666"/>
      <c r="DB45" s="666"/>
      <c r="DC45" s="670"/>
      <c r="DD45" s="645">
        <v>78367</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377221</v>
      </c>
      <c r="CS46" s="637"/>
      <c r="CT46" s="637"/>
      <c r="CU46" s="637"/>
      <c r="CV46" s="637"/>
      <c r="CW46" s="637"/>
      <c r="CX46" s="637"/>
      <c r="CY46" s="638"/>
      <c r="CZ46" s="641">
        <v>4.7</v>
      </c>
      <c r="DA46" s="642"/>
      <c r="DB46" s="642"/>
      <c r="DC46" s="648"/>
      <c r="DD46" s="645">
        <v>205806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325073</v>
      </c>
      <c r="CS47" s="668"/>
      <c r="CT47" s="668"/>
      <c r="CU47" s="668"/>
      <c r="CV47" s="668"/>
      <c r="CW47" s="668"/>
      <c r="CX47" s="668"/>
      <c r="CY47" s="669"/>
      <c r="CZ47" s="641">
        <v>4.0999999999999996</v>
      </c>
      <c r="DA47" s="666"/>
      <c r="DB47" s="666"/>
      <c r="DC47" s="670"/>
      <c r="DD47" s="645">
        <v>97883</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7972978</v>
      </c>
      <c r="CS49" s="695"/>
      <c r="CT49" s="695"/>
      <c r="CU49" s="695"/>
      <c r="CV49" s="695"/>
      <c r="CW49" s="695"/>
      <c r="CX49" s="695"/>
      <c r="CY49" s="724"/>
      <c r="CZ49" s="716">
        <v>100</v>
      </c>
      <c r="DA49" s="725"/>
      <c r="DB49" s="725"/>
      <c r="DC49" s="726"/>
      <c r="DD49" s="727">
        <v>5680486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SUMLJiGtRLVApraIEaTZZfufACbS1WyHd27uWEPkACEJ2bMBK6OpeNMaQXMLaeu7eH8Fcz7LwfzsW0BgT20uVg==" saltValue="ikRLsf/vyWNHctQOy5Bw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N65" sqref="AN65:DC69"/>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8480</v>
      </c>
      <c r="R7" s="766"/>
      <c r="S7" s="766"/>
      <c r="T7" s="766"/>
      <c r="U7" s="766"/>
      <c r="V7" s="766">
        <v>7973</v>
      </c>
      <c r="W7" s="766"/>
      <c r="X7" s="766"/>
      <c r="Y7" s="766"/>
      <c r="Z7" s="766"/>
      <c r="AA7" s="766">
        <v>507</v>
      </c>
      <c r="AB7" s="766"/>
      <c r="AC7" s="766"/>
      <c r="AD7" s="766"/>
      <c r="AE7" s="767"/>
      <c r="AF7" s="768">
        <v>237</v>
      </c>
      <c r="AG7" s="769"/>
      <c r="AH7" s="769"/>
      <c r="AI7" s="769"/>
      <c r="AJ7" s="770"/>
      <c r="AK7" s="771">
        <v>20</v>
      </c>
      <c r="AL7" s="772"/>
      <c r="AM7" s="772"/>
      <c r="AN7" s="772"/>
      <c r="AO7" s="772"/>
      <c r="AP7" s="772">
        <v>7304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547</v>
      </c>
      <c r="BT7" s="760"/>
      <c r="BU7" s="760"/>
      <c r="BV7" s="760"/>
      <c r="BW7" s="760"/>
      <c r="BX7" s="760"/>
      <c r="BY7" s="760"/>
      <c r="BZ7" s="760"/>
      <c r="CA7" s="760"/>
      <c r="CB7" s="760"/>
      <c r="CC7" s="760"/>
      <c r="CD7" s="760"/>
      <c r="CE7" s="760"/>
      <c r="CF7" s="760"/>
      <c r="CG7" s="775"/>
      <c r="CH7" s="756">
        <v>-3</v>
      </c>
      <c r="CI7" s="757"/>
      <c r="CJ7" s="757"/>
      <c r="CK7" s="757"/>
      <c r="CL7" s="758"/>
      <c r="CM7" s="756">
        <v>9</v>
      </c>
      <c r="CN7" s="757"/>
      <c r="CO7" s="757"/>
      <c r="CP7" s="757"/>
      <c r="CQ7" s="758"/>
      <c r="CR7" s="756">
        <v>0</v>
      </c>
      <c r="CS7" s="757"/>
      <c r="CT7" s="757"/>
      <c r="CU7" s="757"/>
      <c r="CV7" s="758"/>
      <c r="CW7" s="756" t="s">
        <v>546</v>
      </c>
      <c r="CX7" s="757"/>
      <c r="CY7" s="757"/>
      <c r="CZ7" s="757"/>
      <c r="DA7" s="758"/>
      <c r="DB7" s="756">
        <v>0</v>
      </c>
      <c r="DC7" s="757"/>
      <c r="DD7" s="757"/>
      <c r="DE7" s="757"/>
      <c r="DF7" s="758"/>
      <c r="DG7" s="756" t="s">
        <v>546</v>
      </c>
      <c r="DH7" s="757"/>
      <c r="DI7" s="757"/>
      <c r="DJ7" s="757"/>
      <c r="DK7" s="758"/>
      <c r="DL7" s="756" t="s">
        <v>546</v>
      </c>
      <c r="DM7" s="757"/>
      <c r="DN7" s="757"/>
      <c r="DO7" s="757"/>
      <c r="DP7" s="758"/>
      <c r="DQ7" s="756" t="s">
        <v>546</v>
      </c>
      <c r="DR7" s="757"/>
      <c r="DS7" s="757"/>
      <c r="DT7" s="757"/>
      <c r="DU7" s="758"/>
      <c r="DV7" s="759"/>
      <c r="DW7" s="760"/>
      <c r="DX7" s="760"/>
      <c r="DY7" s="760"/>
      <c r="DZ7" s="761"/>
      <c r="EA7" s="228"/>
    </row>
    <row r="8" spans="1:131" s="229" customFormat="1" ht="26.25" customHeight="1" x14ac:dyDescent="0.15">
      <c r="A8" s="232">
        <v>2</v>
      </c>
      <c r="B8" s="793" t="s">
        <v>375</v>
      </c>
      <c r="C8" s="794"/>
      <c r="D8" s="794"/>
      <c r="E8" s="794"/>
      <c r="F8" s="794"/>
      <c r="G8" s="794"/>
      <c r="H8" s="794"/>
      <c r="I8" s="794"/>
      <c r="J8" s="794"/>
      <c r="K8" s="794"/>
      <c r="L8" s="794"/>
      <c r="M8" s="794"/>
      <c r="N8" s="794"/>
      <c r="O8" s="794"/>
      <c r="P8" s="795"/>
      <c r="Q8" s="796">
        <v>0</v>
      </c>
      <c r="R8" s="797"/>
      <c r="S8" s="797"/>
      <c r="T8" s="797"/>
      <c r="U8" s="797"/>
      <c r="V8" s="797">
        <v>0</v>
      </c>
      <c r="W8" s="797"/>
      <c r="X8" s="797"/>
      <c r="Y8" s="797"/>
      <c r="Z8" s="797"/>
      <c r="AA8" s="797">
        <v>0</v>
      </c>
      <c r="AB8" s="797"/>
      <c r="AC8" s="797"/>
      <c r="AD8" s="797"/>
      <c r="AE8" s="798"/>
      <c r="AF8" s="799">
        <v>0</v>
      </c>
      <c r="AG8" s="800"/>
      <c r="AH8" s="800"/>
      <c r="AI8" s="800"/>
      <c r="AJ8" s="801"/>
      <c r="AK8" s="782" t="s">
        <v>546</v>
      </c>
      <c r="AL8" s="783"/>
      <c r="AM8" s="783"/>
      <c r="AN8" s="783"/>
      <c r="AO8" s="783"/>
      <c r="AP8" s="783" t="s">
        <v>546</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548</v>
      </c>
      <c r="BT8" s="787"/>
      <c r="BU8" s="787"/>
      <c r="BV8" s="787"/>
      <c r="BW8" s="787"/>
      <c r="BX8" s="787"/>
      <c r="BY8" s="787"/>
      <c r="BZ8" s="787"/>
      <c r="CA8" s="787"/>
      <c r="CB8" s="787"/>
      <c r="CC8" s="787"/>
      <c r="CD8" s="787"/>
      <c r="CE8" s="787"/>
      <c r="CF8" s="787"/>
      <c r="CG8" s="788"/>
      <c r="CH8" s="789">
        <v>0</v>
      </c>
      <c r="CI8" s="790"/>
      <c r="CJ8" s="790"/>
      <c r="CK8" s="790"/>
      <c r="CL8" s="791"/>
      <c r="CM8" s="789">
        <v>12</v>
      </c>
      <c r="CN8" s="790"/>
      <c r="CO8" s="790"/>
      <c r="CP8" s="790"/>
      <c r="CQ8" s="791"/>
      <c r="CR8" s="789" t="s">
        <v>546</v>
      </c>
      <c r="CS8" s="790"/>
      <c r="CT8" s="790"/>
      <c r="CU8" s="790"/>
      <c r="CV8" s="791"/>
      <c r="CW8" s="789">
        <v>6</v>
      </c>
      <c r="CX8" s="790"/>
      <c r="CY8" s="790"/>
      <c r="CZ8" s="790"/>
      <c r="DA8" s="791"/>
      <c r="DB8" s="789">
        <v>0</v>
      </c>
      <c r="DC8" s="790"/>
      <c r="DD8" s="790"/>
      <c r="DE8" s="790"/>
      <c r="DF8" s="791"/>
      <c r="DG8" s="789" t="s">
        <v>546</v>
      </c>
      <c r="DH8" s="790"/>
      <c r="DI8" s="790"/>
      <c r="DJ8" s="790"/>
      <c r="DK8" s="791"/>
      <c r="DL8" s="789" t="s">
        <v>546</v>
      </c>
      <c r="DM8" s="790"/>
      <c r="DN8" s="790"/>
      <c r="DO8" s="790"/>
      <c r="DP8" s="791"/>
      <c r="DQ8" s="789" t="s">
        <v>546</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377</v>
      </c>
      <c r="B23" s="802" t="s">
        <v>378</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238</v>
      </c>
      <c r="AG23" s="806"/>
      <c r="AH23" s="806"/>
      <c r="AI23" s="806"/>
      <c r="AJ23" s="809"/>
      <c r="AK23" s="810"/>
      <c r="AL23" s="811"/>
      <c r="AM23" s="811"/>
      <c r="AN23" s="811"/>
      <c r="AO23" s="811"/>
      <c r="AP23" s="806"/>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389</v>
      </c>
      <c r="C28" s="763"/>
      <c r="D28" s="763"/>
      <c r="E28" s="763"/>
      <c r="F28" s="763"/>
      <c r="G28" s="763"/>
      <c r="H28" s="763"/>
      <c r="I28" s="763"/>
      <c r="J28" s="763"/>
      <c r="K28" s="763"/>
      <c r="L28" s="763"/>
      <c r="M28" s="763"/>
      <c r="N28" s="763"/>
      <c r="O28" s="763"/>
      <c r="P28" s="764"/>
      <c r="Q28" s="835">
        <v>1441</v>
      </c>
      <c r="R28" s="836"/>
      <c r="S28" s="836"/>
      <c r="T28" s="836"/>
      <c r="U28" s="836"/>
      <c r="V28" s="836">
        <v>1408</v>
      </c>
      <c r="W28" s="836"/>
      <c r="X28" s="836"/>
      <c r="Y28" s="836"/>
      <c r="Z28" s="836"/>
      <c r="AA28" s="836">
        <v>33</v>
      </c>
      <c r="AB28" s="836"/>
      <c r="AC28" s="836"/>
      <c r="AD28" s="836"/>
      <c r="AE28" s="837"/>
      <c r="AF28" s="838">
        <v>33</v>
      </c>
      <c r="AG28" s="836"/>
      <c r="AH28" s="836"/>
      <c r="AI28" s="836"/>
      <c r="AJ28" s="839"/>
      <c r="AK28" s="840">
        <v>102</v>
      </c>
      <c r="AL28" s="841"/>
      <c r="AM28" s="841"/>
      <c r="AN28" s="841"/>
      <c r="AO28" s="841"/>
      <c r="AP28" s="841" t="s">
        <v>546</v>
      </c>
      <c r="AQ28" s="841"/>
      <c r="AR28" s="841"/>
      <c r="AS28" s="841"/>
      <c r="AT28" s="841"/>
      <c r="AU28" s="841" t="s">
        <v>546</v>
      </c>
      <c r="AV28" s="841"/>
      <c r="AW28" s="841"/>
      <c r="AX28" s="841"/>
      <c r="AY28" s="841"/>
      <c r="AZ28" s="842" t="s">
        <v>546</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390</v>
      </c>
      <c r="C29" s="794"/>
      <c r="D29" s="794"/>
      <c r="E29" s="794"/>
      <c r="F29" s="794"/>
      <c r="G29" s="794"/>
      <c r="H29" s="794"/>
      <c r="I29" s="794"/>
      <c r="J29" s="794"/>
      <c r="K29" s="794"/>
      <c r="L29" s="794"/>
      <c r="M29" s="794"/>
      <c r="N29" s="794"/>
      <c r="O29" s="794"/>
      <c r="P29" s="795"/>
      <c r="Q29" s="796">
        <v>2098</v>
      </c>
      <c r="R29" s="797"/>
      <c r="S29" s="797"/>
      <c r="T29" s="797"/>
      <c r="U29" s="797"/>
      <c r="V29" s="797">
        <v>1986</v>
      </c>
      <c r="W29" s="797"/>
      <c r="X29" s="797"/>
      <c r="Y29" s="797"/>
      <c r="Z29" s="797"/>
      <c r="AA29" s="797">
        <v>112</v>
      </c>
      <c r="AB29" s="797"/>
      <c r="AC29" s="797"/>
      <c r="AD29" s="797"/>
      <c r="AE29" s="798"/>
      <c r="AF29" s="799">
        <v>112</v>
      </c>
      <c r="AG29" s="800"/>
      <c r="AH29" s="800"/>
      <c r="AI29" s="800"/>
      <c r="AJ29" s="801"/>
      <c r="AK29" s="847">
        <v>325</v>
      </c>
      <c r="AL29" s="843"/>
      <c r="AM29" s="843"/>
      <c r="AN29" s="843"/>
      <c r="AO29" s="843"/>
      <c r="AP29" s="843" t="s">
        <v>546</v>
      </c>
      <c r="AQ29" s="843"/>
      <c r="AR29" s="843"/>
      <c r="AS29" s="843"/>
      <c r="AT29" s="843"/>
      <c r="AU29" s="843" t="s">
        <v>546</v>
      </c>
      <c r="AV29" s="843"/>
      <c r="AW29" s="843"/>
      <c r="AX29" s="843"/>
      <c r="AY29" s="843"/>
      <c r="AZ29" s="844" t="s">
        <v>546</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391</v>
      </c>
      <c r="C30" s="794"/>
      <c r="D30" s="794"/>
      <c r="E30" s="794"/>
      <c r="F30" s="794"/>
      <c r="G30" s="794"/>
      <c r="H30" s="794"/>
      <c r="I30" s="794"/>
      <c r="J30" s="794"/>
      <c r="K30" s="794"/>
      <c r="L30" s="794"/>
      <c r="M30" s="794"/>
      <c r="N30" s="794"/>
      <c r="O30" s="794"/>
      <c r="P30" s="795"/>
      <c r="Q30" s="796">
        <v>174</v>
      </c>
      <c r="R30" s="797"/>
      <c r="S30" s="797"/>
      <c r="T30" s="797"/>
      <c r="U30" s="797"/>
      <c r="V30" s="797">
        <v>172</v>
      </c>
      <c r="W30" s="797"/>
      <c r="X30" s="797"/>
      <c r="Y30" s="797"/>
      <c r="Z30" s="797"/>
      <c r="AA30" s="797">
        <v>2</v>
      </c>
      <c r="AB30" s="797"/>
      <c r="AC30" s="797"/>
      <c r="AD30" s="797"/>
      <c r="AE30" s="798"/>
      <c r="AF30" s="799">
        <v>2</v>
      </c>
      <c r="AG30" s="800"/>
      <c r="AH30" s="800"/>
      <c r="AI30" s="800"/>
      <c r="AJ30" s="801"/>
      <c r="AK30" s="847">
        <v>70</v>
      </c>
      <c r="AL30" s="843"/>
      <c r="AM30" s="843"/>
      <c r="AN30" s="843"/>
      <c r="AO30" s="843"/>
      <c r="AP30" s="843" t="s">
        <v>546</v>
      </c>
      <c r="AQ30" s="843"/>
      <c r="AR30" s="843"/>
      <c r="AS30" s="843"/>
      <c r="AT30" s="843"/>
      <c r="AU30" s="843" t="s">
        <v>546</v>
      </c>
      <c r="AV30" s="843"/>
      <c r="AW30" s="843"/>
      <c r="AX30" s="843"/>
      <c r="AY30" s="843"/>
      <c r="AZ30" s="844" t="s">
        <v>546</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392</v>
      </c>
      <c r="C31" s="794"/>
      <c r="D31" s="794"/>
      <c r="E31" s="794"/>
      <c r="F31" s="794"/>
      <c r="G31" s="794"/>
      <c r="H31" s="794"/>
      <c r="I31" s="794"/>
      <c r="J31" s="794"/>
      <c r="K31" s="794"/>
      <c r="L31" s="794"/>
      <c r="M31" s="794"/>
      <c r="N31" s="794"/>
      <c r="O31" s="794"/>
      <c r="P31" s="795"/>
      <c r="Q31" s="796">
        <v>342</v>
      </c>
      <c r="R31" s="797"/>
      <c r="S31" s="797"/>
      <c r="T31" s="797"/>
      <c r="U31" s="797"/>
      <c r="V31" s="797">
        <v>325</v>
      </c>
      <c r="W31" s="797"/>
      <c r="X31" s="797"/>
      <c r="Y31" s="797"/>
      <c r="Z31" s="797"/>
      <c r="AA31" s="797">
        <v>38</v>
      </c>
      <c r="AB31" s="797"/>
      <c r="AC31" s="797"/>
      <c r="AD31" s="797"/>
      <c r="AE31" s="798"/>
      <c r="AF31" s="799">
        <v>38</v>
      </c>
      <c r="AG31" s="800"/>
      <c r="AH31" s="800"/>
      <c r="AI31" s="800"/>
      <c r="AJ31" s="801"/>
      <c r="AK31" s="847">
        <v>140</v>
      </c>
      <c r="AL31" s="843"/>
      <c r="AM31" s="843"/>
      <c r="AN31" s="843"/>
      <c r="AO31" s="843"/>
      <c r="AP31" s="843">
        <v>526</v>
      </c>
      <c r="AQ31" s="843"/>
      <c r="AR31" s="843"/>
      <c r="AS31" s="843"/>
      <c r="AT31" s="843"/>
      <c r="AU31" s="843">
        <v>235</v>
      </c>
      <c r="AV31" s="843"/>
      <c r="AW31" s="843"/>
      <c r="AX31" s="843"/>
      <c r="AY31" s="843"/>
      <c r="AZ31" s="844" t="s">
        <v>546</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394</v>
      </c>
      <c r="C32" s="794"/>
      <c r="D32" s="794"/>
      <c r="E32" s="794"/>
      <c r="F32" s="794"/>
      <c r="G32" s="794"/>
      <c r="H32" s="794"/>
      <c r="I32" s="794"/>
      <c r="J32" s="794"/>
      <c r="K32" s="794"/>
      <c r="L32" s="794"/>
      <c r="M32" s="794"/>
      <c r="N32" s="794"/>
      <c r="O32" s="794"/>
      <c r="P32" s="795"/>
      <c r="Q32" s="796">
        <v>185</v>
      </c>
      <c r="R32" s="797"/>
      <c r="S32" s="797"/>
      <c r="T32" s="797"/>
      <c r="U32" s="797"/>
      <c r="V32" s="797">
        <v>179</v>
      </c>
      <c r="W32" s="797"/>
      <c r="X32" s="797"/>
      <c r="Y32" s="797"/>
      <c r="Z32" s="797"/>
      <c r="AA32" s="797">
        <v>6</v>
      </c>
      <c r="AB32" s="797"/>
      <c r="AC32" s="797"/>
      <c r="AD32" s="797"/>
      <c r="AE32" s="798"/>
      <c r="AF32" s="799">
        <v>6</v>
      </c>
      <c r="AG32" s="800"/>
      <c r="AH32" s="800"/>
      <c r="AI32" s="800"/>
      <c r="AJ32" s="801"/>
      <c r="AK32" s="847">
        <v>76</v>
      </c>
      <c r="AL32" s="843"/>
      <c r="AM32" s="843"/>
      <c r="AN32" s="843"/>
      <c r="AO32" s="843"/>
      <c r="AP32" s="843">
        <v>262</v>
      </c>
      <c r="AQ32" s="843"/>
      <c r="AR32" s="843"/>
      <c r="AS32" s="843"/>
      <c r="AT32" s="843"/>
      <c r="AU32" s="843">
        <v>128</v>
      </c>
      <c r="AV32" s="843"/>
      <c r="AW32" s="843"/>
      <c r="AX32" s="843"/>
      <c r="AY32" s="843"/>
      <c r="AZ32" s="844" t="s">
        <v>546</v>
      </c>
      <c r="BA32" s="844"/>
      <c r="BB32" s="844"/>
      <c r="BC32" s="844"/>
      <c r="BD32" s="844"/>
      <c r="BE32" s="845" t="s">
        <v>393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377</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192</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398</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399</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554</v>
      </c>
      <c r="C68" s="883"/>
      <c r="D68" s="883"/>
      <c r="E68" s="883"/>
      <c r="F68" s="883"/>
      <c r="G68" s="883"/>
      <c r="H68" s="883"/>
      <c r="I68" s="883"/>
      <c r="J68" s="883"/>
      <c r="K68" s="883"/>
      <c r="L68" s="883"/>
      <c r="M68" s="883"/>
      <c r="N68" s="883"/>
      <c r="O68" s="883"/>
      <c r="P68" s="884"/>
      <c r="Q68" s="885">
        <v>5250</v>
      </c>
      <c r="R68" s="879"/>
      <c r="S68" s="879"/>
      <c r="T68" s="879"/>
      <c r="U68" s="879"/>
      <c r="V68" s="879">
        <v>5104</v>
      </c>
      <c r="W68" s="879"/>
      <c r="X68" s="879"/>
      <c r="Y68" s="879"/>
      <c r="Z68" s="879"/>
      <c r="AA68" s="879">
        <v>146</v>
      </c>
      <c r="AB68" s="879"/>
      <c r="AC68" s="879"/>
      <c r="AD68" s="879"/>
      <c r="AE68" s="879"/>
      <c r="AF68" s="879">
        <v>146</v>
      </c>
      <c r="AG68" s="879"/>
      <c r="AH68" s="879"/>
      <c r="AI68" s="879"/>
      <c r="AJ68" s="879"/>
      <c r="AK68" s="879">
        <v>2418</v>
      </c>
      <c r="AL68" s="879"/>
      <c r="AM68" s="879"/>
      <c r="AN68" s="879"/>
      <c r="AO68" s="879"/>
      <c r="AP68" s="879">
        <v>0</v>
      </c>
      <c r="AQ68" s="879"/>
      <c r="AR68" s="879"/>
      <c r="AS68" s="879"/>
      <c r="AT68" s="879"/>
      <c r="AU68" s="879"/>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555</v>
      </c>
      <c r="C69" s="887"/>
      <c r="D69" s="887"/>
      <c r="E69" s="887"/>
      <c r="F69" s="887"/>
      <c r="G69" s="887"/>
      <c r="H69" s="887"/>
      <c r="I69" s="887"/>
      <c r="J69" s="887"/>
      <c r="K69" s="887"/>
      <c r="L69" s="887"/>
      <c r="M69" s="887"/>
      <c r="N69" s="887"/>
      <c r="O69" s="887"/>
      <c r="P69" s="888"/>
      <c r="Q69" s="889">
        <v>8105</v>
      </c>
      <c r="R69" s="843"/>
      <c r="S69" s="843"/>
      <c r="T69" s="843"/>
      <c r="U69" s="843"/>
      <c r="V69" s="843">
        <v>8002</v>
      </c>
      <c r="W69" s="843"/>
      <c r="X69" s="843"/>
      <c r="Y69" s="843"/>
      <c r="Z69" s="843"/>
      <c r="AA69" s="843">
        <v>103</v>
      </c>
      <c r="AB69" s="843"/>
      <c r="AC69" s="843"/>
      <c r="AD69" s="843"/>
      <c r="AE69" s="843"/>
      <c r="AF69" s="843">
        <v>98</v>
      </c>
      <c r="AG69" s="843"/>
      <c r="AH69" s="843"/>
      <c r="AI69" s="843"/>
      <c r="AJ69" s="843"/>
      <c r="AK69" s="843">
        <v>561</v>
      </c>
      <c r="AL69" s="843"/>
      <c r="AM69" s="843"/>
      <c r="AN69" s="843"/>
      <c r="AO69" s="843"/>
      <c r="AP69" s="843">
        <v>11387</v>
      </c>
      <c r="AQ69" s="843"/>
      <c r="AR69" s="843"/>
      <c r="AS69" s="843"/>
      <c r="AT69" s="843"/>
      <c r="AU69" s="843"/>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556</v>
      </c>
      <c r="C70" s="887"/>
      <c r="D70" s="887"/>
      <c r="E70" s="887"/>
      <c r="F70" s="887"/>
      <c r="G70" s="887"/>
      <c r="H70" s="887"/>
      <c r="I70" s="887"/>
      <c r="J70" s="887"/>
      <c r="K70" s="887"/>
      <c r="L70" s="887"/>
      <c r="M70" s="887"/>
      <c r="N70" s="887"/>
      <c r="O70" s="887"/>
      <c r="P70" s="888"/>
      <c r="Q70" s="889">
        <v>7</v>
      </c>
      <c r="R70" s="843"/>
      <c r="S70" s="843"/>
      <c r="T70" s="843"/>
      <c r="U70" s="843"/>
      <c r="V70" s="843">
        <v>6</v>
      </c>
      <c r="W70" s="843"/>
      <c r="X70" s="843"/>
      <c r="Y70" s="843"/>
      <c r="Z70" s="843"/>
      <c r="AA70" s="843">
        <v>1</v>
      </c>
      <c r="AB70" s="843"/>
      <c r="AC70" s="843"/>
      <c r="AD70" s="843"/>
      <c r="AE70" s="843"/>
      <c r="AF70" s="843">
        <v>1</v>
      </c>
      <c r="AG70" s="843"/>
      <c r="AH70" s="843"/>
      <c r="AI70" s="843"/>
      <c r="AJ70" s="843"/>
      <c r="AK70" s="843" t="s">
        <v>557</v>
      </c>
      <c r="AL70" s="843"/>
      <c r="AM70" s="843"/>
      <c r="AN70" s="843"/>
      <c r="AO70" s="843"/>
      <c r="AP70" s="843" t="s">
        <v>557</v>
      </c>
      <c r="AQ70" s="843"/>
      <c r="AR70" s="843"/>
      <c r="AS70" s="843"/>
      <c r="AT70" s="843"/>
      <c r="AU70" s="843"/>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558</v>
      </c>
      <c r="C71" s="887"/>
      <c r="D71" s="887"/>
      <c r="E71" s="887"/>
      <c r="F71" s="887"/>
      <c r="G71" s="887"/>
      <c r="H71" s="887"/>
      <c r="I71" s="887"/>
      <c r="J71" s="887"/>
      <c r="K71" s="887"/>
      <c r="L71" s="887"/>
      <c r="M71" s="887"/>
      <c r="N71" s="887"/>
      <c r="O71" s="887"/>
      <c r="P71" s="888"/>
      <c r="Q71" s="889">
        <v>270</v>
      </c>
      <c r="R71" s="843"/>
      <c r="S71" s="843"/>
      <c r="T71" s="843"/>
      <c r="U71" s="843"/>
      <c r="V71" s="843">
        <v>247</v>
      </c>
      <c r="W71" s="843"/>
      <c r="X71" s="843"/>
      <c r="Y71" s="843"/>
      <c r="Z71" s="843"/>
      <c r="AA71" s="843">
        <v>23</v>
      </c>
      <c r="AB71" s="843"/>
      <c r="AC71" s="843"/>
      <c r="AD71" s="843"/>
      <c r="AE71" s="843"/>
      <c r="AF71" s="843">
        <v>23</v>
      </c>
      <c r="AG71" s="843"/>
      <c r="AH71" s="843"/>
      <c r="AI71" s="843"/>
      <c r="AJ71" s="843"/>
      <c r="AK71" s="843" t="s">
        <v>557</v>
      </c>
      <c r="AL71" s="843"/>
      <c r="AM71" s="843"/>
      <c r="AN71" s="843"/>
      <c r="AO71" s="843"/>
      <c r="AP71" s="843" t="s">
        <v>557</v>
      </c>
      <c r="AQ71" s="843"/>
      <c r="AR71" s="843"/>
      <c r="AS71" s="843"/>
      <c r="AT71" s="843"/>
      <c r="AU71" s="843"/>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559</v>
      </c>
      <c r="C72" s="887"/>
      <c r="D72" s="887"/>
      <c r="E72" s="887"/>
      <c r="F72" s="887"/>
      <c r="G72" s="887"/>
      <c r="H72" s="887"/>
      <c r="I72" s="887"/>
      <c r="J72" s="887"/>
      <c r="K72" s="887"/>
      <c r="L72" s="887"/>
      <c r="M72" s="887"/>
      <c r="N72" s="887"/>
      <c r="O72" s="887"/>
      <c r="P72" s="888"/>
      <c r="Q72" s="889">
        <v>315636</v>
      </c>
      <c r="R72" s="843"/>
      <c r="S72" s="843"/>
      <c r="T72" s="843"/>
      <c r="U72" s="843"/>
      <c r="V72" s="843">
        <v>306127</v>
      </c>
      <c r="W72" s="843"/>
      <c r="X72" s="843"/>
      <c r="Y72" s="843"/>
      <c r="Z72" s="843"/>
      <c r="AA72" s="843">
        <v>9509</v>
      </c>
      <c r="AB72" s="843"/>
      <c r="AC72" s="843"/>
      <c r="AD72" s="843"/>
      <c r="AE72" s="843"/>
      <c r="AF72" s="843">
        <v>6033</v>
      </c>
      <c r="AG72" s="843"/>
      <c r="AH72" s="843"/>
      <c r="AI72" s="843"/>
      <c r="AJ72" s="843"/>
      <c r="AK72" s="843" t="s">
        <v>557</v>
      </c>
      <c r="AL72" s="843"/>
      <c r="AM72" s="843"/>
      <c r="AN72" s="843"/>
      <c r="AO72" s="843"/>
      <c r="AP72" s="843" t="s">
        <v>557</v>
      </c>
      <c r="AQ72" s="843"/>
      <c r="AR72" s="843"/>
      <c r="AS72" s="843"/>
      <c r="AT72" s="843"/>
      <c r="AU72" s="843"/>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377</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294</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294</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294</v>
      </c>
      <c r="DR109" s="906"/>
      <c r="DS109" s="906"/>
      <c r="DT109" s="906"/>
      <c r="DU109" s="907"/>
      <c r="DV109" s="905" t="s">
        <v>411</v>
      </c>
      <c r="DW109" s="906"/>
      <c r="DX109" s="906"/>
      <c r="DY109" s="906"/>
      <c r="DZ109" s="908"/>
    </row>
    <row r="110" spans="1:131" s="224" customFormat="1" ht="26.25" customHeight="1" x14ac:dyDescent="0.15">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920009</v>
      </c>
      <c r="AB110" s="913"/>
      <c r="AC110" s="913"/>
      <c r="AD110" s="913"/>
      <c r="AE110" s="914"/>
      <c r="AF110" s="915">
        <v>993703</v>
      </c>
      <c r="AG110" s="913"/>
      <c r="AH110" s="913"/>
      <c r="AI110" s="913"/>
      <c r="AJ110" s="914"/>
      <c r="AK110" s="915">
        <v>1078908</v>
      </c>
      <c r="AL110" s="913"/>
      <c r="AM110" s="913"/>
      <c r="AN110" s="913"/>
      <c r="AO110" s="914"/>
      <c r="AP110" s="916">
        <v>29.1</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8063625</v>
      </c>
      <c r="BR110" s="944"/>
      <c r="BS110" s="944"/>
      <c r="BT110" s="944"/>
      <c r="BU110" s="944"/>
      <c r="BV110" s="944">
        <v>7785917</v>
      </c>
      <c r="BW110" s="944"/>
      <c r="BX110" s="944"/>
      <c r="BY110" s="944"/>
      <c r="BZ110" s="944"/>
      <c r="CA110" s="944">
        <v>7303663</v>
      </c>
      <c r="CB110" s="944"/>
      <c r="CC110" s="944"/>
      <c r="CD110" s="944"/>
      <c r="CE110" s="944"/>
      <c r="CF110" s="957">
        <v>196.8</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378325</v>
      </c>
      <c r="BR112" s="939"/>
      <c r="BS112" s="939"/>
      <c r="BT112" s="939"/>
      <c r="BU112" s="939"/>
      <c r="BV112" s="939">
        <v>351273</v>
      </c>
      <c r="BW112" s="939"/>
      <c r="BX112" s="939"/>
      <c r="BY112" s="939"/>
      <c r="BZ112" s="939"/>
      <c r="CA112" s="939">
        <v>363109</v>
      </c>
      <c r="CB112" s="939"/>
      <c r="CC112" s="939"/>
      <c r="CD112" s="939"/>
      <c r="CE112" s="939"/>
      <c r="CF112" s="933">
        <v>9.8000000000000007</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67004</v>
      </c>
      <c r="AB113" s="951"/>
      <c r="AC113" s="951"/>
      <c r="AD113" s="951"/>
      <c r="AE113" s="952"/>
      <c r="AF113" s="953">
        <v>51878</v>
      </c>
      <c r="AG113" s="951"/>
      <c r="AH113" s="951"/>
      <c r="AI113" s="951"/>
      <c r="AJ113" s="952"/>
      <c r="AK113" s="953">
        <v>93689</v>
      </c>
      <c r="AL113" s="951"/>
      <c r="AM113" s="951"/>
      <c r="AN113" s="951"/>
      <c r="AO113" s="952"/>
      <c r="AP113" s="954">
        <v>2.5</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523267</v>
      </c>
      <c r="BR113" s="939"/>
      <c r="BS113" s="939"/>
      <c r="BT113" s="939"/>
      <c r="BU113" s="939"/>
      <c r="BV113" s="939">
        <v>782259</v>
      </c>
      <c r="BW113" s="939"/>
      <c r="BX113" s="939"/>
      <c r="BY113" s="939"/>
      <c r="BZ113" s="939"/>
      <c r="CA113" s="939">
        <v>1197410</v>
      </c>
      <c r="CB113" s="939"/>
      <c r="CC113" s="939"/>
      <c r="CD113" s="939"/>
      <c r="CE113" s="939"/>
      <c r="CF113" s="933">
        <v>32.299999999999997</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19273</v>
      </c>
      <c r="AB114" s="972"/>
      <c r="AC114" s="972"/>
      <c r="AD114" s="972"/>
      <c r="AE114" s="973"/>
      <c r="AF114" s="974">
        <v>53350</v>
      </c>
      <c r="AG114" s="972"/>
      <c r="AH114" s="972"/>
      <c r="AI114" s="972"/>
      <c r="AJ114" s="973"/>
      <c r="AK114" s="974">
        <v>50687</v>
      </c>
      <c r="AL114" s="972"/>
      <c r="AM114" s="972"/>
      <c r="AN114" s="972"/>
      <c r="AO114" s="973"/>
      <c r="AP114" s="975">
        <v>1.4</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857370</v>
      </c>
      <c r="BR114" s="939"/>
      <c r="BS114" s="939"/>
      <c r="BT114" s="939"/>
      <c r="BU114" s="939"/>
      <c r="BV114" s="939">
        <v>837191</v>
      </c>
      <c r="BW114" s="939"/>
      <c r="BX114" s="939"/>
      <c r="BY114" s="939"/>
      <c r="BZ114" s="939"/>
      <c r="CA114" s="939">
        <v>809629</v>
      </c>
      <c r="CB114" s="939"/>
      <c r="CC114" s="939"/>
      <c r="CD114" s="939"/>
      <c r="CE114" s="939"/>
      <c r="CF114" s="933">
        <v>21.8</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1006286</v>
      </c>
      <c r="AB117" s="992"/>
      <c r="AC117" s="992"/>
      <c r="AD117" s="992"/>
      <c r="AE117" s="993"/>
      <c r="AF117" s="994">
        <v>1098931</v>
      </c>
      <c r="AG117" s="992"/>
      <c r="AH117" s="992"/>
      <c r="AI117" s="992"/>
      <c r="AJ117" s="993"/>
      <c r="AK117" s="994">
        <v>1223284</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294</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441</v>
      </c>
      <c r="BP119" s="1018"/>
      <c r="BQ119" s="1012">
        <v>9822587</v>
      </c>
      <c r="BR119" s="1013"/>
      <c r="BS119" s="1013"/>
      <c r="BT119" s="1013"/>
      <c r="BU119" s="1013"/>
      <c r="BV119" s="1013">
        <v>9756640</v>
      </c>
      <c r="BW119" s="1013"/>
      <c r="BX119" s="1013"/>
      <c r="BY119" s="1013"/>
      <c r="BZ119" s="1013"/>
      <c r="CA119" s="1013">
        <v>9673811</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3351124</v>
      </c>
      <c r="BR120" s="944"/>
      <c r="BS120" s="944"/>
      <c r="BT120" s="944"/>
      <c r="BU120" s="944"/>
      <c r="BV120" s="944">
        <v>3480464</v>
      </c>
      <c r="BW120" s="944"/>
      <c r="BX120" s="944"/>
      <c r="BY120" s="944"/>
      <c r="BZ120" s="944"/>
      <c r="CA120" s="944">
        <v>3567781</v>
      </c>
      <c r="CB120" s="944"/>
      <c r="CC120" s="944"/>
      <c r="CD120" s="944"/>
      <c r="CE120" s="944"/>
      <c r="CF120" s="957">
        <v>96.1</v>
      </c>
      <c r="CG120" s="958"/>
      <c r="CH120" s="958"/>
      <c r="CI120" s="958"/>
      <c r="CJ120" s="958"/>
      <c r="CK120" s="1019" t="s">
        <v>445</v>
      </c>
      <c r="CL120" s="1020"/>
      <c r="CM120" s="1020"/>
      <c r="CN120" s="1020"/>
      <c r="CO120" s="1021"/>
      <c r="CP120" s="1027" t="s">
        <v>392</v>
      </c>
      <c r="CQ120" s="1028"/>
      <c r="CR120" s="1028"/>
      <c r="CS120" s="1028"/>
      <c r="CT120" s="1028"/>
      <c r="CU120" s="1028"/>
      <c r="CV120" s="1028"/>
      <c r="CW120" s="1028"/>
      <c r="CX120" s="1028"/>
      <c r="CY120" s="1028"/>
      <c r="CZ120" s="1028"/>
      <c r="DA120" s="1028"/>
      <c r="DB120" s="1028"/>
      <c r="DC120" s="1028"/>
      <c r="DD120" s="1028"/>
      <c r="DE120" s="1028"/>
      <c r="DF120" s="1029"/>
      <c r="DG120" s="943">
        <v>252332</v>
      </c>
      <c r="DH120" s="944"/>
      <c r="DI120" s="944"/>
      <c r="DJ120" s="944"/>
      <c r="DK120" s="944"/>
      <c r="DL120" s="944">
        <v>228722</v>
      </c>
      <c r="DM120" s="944"/>
      <c r="DN120" s="944"/>
      <c r="DO120" s="944"/>
      <c r="DP120" s="944"/>
      <c r="DQ120" s="944">
        <v>235053</v>
      </c>
      <c r="DR120" s="944"/>
      <c r="DS120" s="944"/>
      <c r="DT120" s="944"/>
      <c r="DU120" s="944"/>
      <c r="DV120" s="945">
        <v>6.3</v>
      </c>
      <c r="DW120" s="945"/>
      <c r="DX120" s="945"/>
      <c r="DY120" s="945"/>
      <c r="DZ120" s="946"/>
    </row>
    <row r="121" spans="1:130" s="224" customFormat="1" ht="26.25" customHeight="1" x14ac:dyDescent="0.15">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94191</v>
      </c>
      <c r="BR121" s="939"/>
      <c r="BS121" s="939"/>
      <c r="BT121" s="939"/>
      <c r="BU121" s="939"/>
      <c r="BV121" s="939">
        <v>87661</v>
      </c>
      <c r="BW121" s="939"/>
      <c r="BX121" s="939"/>
      <c r="BY121" s="939"/>
      <c r="BZ121" s="939"/>
      <c r="CA121" s="939">
        <v>83983</v>
      </c>
      <c r="CB121" s="939"/>
      <c r="CC121" s="939"/>
      <c r="CD121" s="939"/>
      <c r="CE121" s="939"/>
      <c r="CF121" s="933">
        <v>2.2999999999999998</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125993</v>
      </c>
      <c r="DH121" s="939"/>
      <c r="DI121" s="939"/>
      <c r="DJ121" s="939"/>
      <c r="DK121" s="939"/>
      <c r="DL121" s="939">
        <v>122515</v>
      </c>
      <c r="DM121" s="939"/>
      <c r="DN121" s="939"/>
      <c r="DO121" s="939"/>
      <c r="DP121" s="939"/>
      <c r="DQ121" s="939">
        <v>128056</v>
      </c>
      <c r="DR121" s="939"/>
      <c r="DS121" s="939"/>
      <c r="DT121" s="939"/>
      <c r="DU121" s="939"/>
      <c r="DV121" s="940">
        <v>3.4</v>
      </c>
      <c r="DW121" s="940"/>
      <c r="DX121" s="940"/>
      <c r="DY121" s="940"/>
      <c r="DZ121" s="941"/>
    </row>
    <row r="122" spans="1:130" s="224" customFormat="1" ht="26.25" customHeight="1" x14ac:dyDescent="0.15">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6723832</v>
      </c>
      <c r="BR122" s="1013"/>
      <c r="BS122" s="1013"/>
      <c r="BT122" s="1013"/>
      <c r="BU122" s="1013"/>
      <c r="BV122" s="1013">
        <v>6290829</v>
      </c>
      <c r="BW122" s="1013"/>
      <c r="BX122" s="1013"/>
      <c r="BY122" s="1013"/>
      <c r="BZ122" s="1013"/>
      <c r="CA122" s="1013">
        <v>6044551</v>
      </c>
      <c r="CB122" s="1013"/>
      <c r="CC122" s="1013"/>
      <c r="CD122" s="1013"/>
      <c r="CE122" s="1013"/>
      <c r="CF122" s="1030">
        <v>162.80000000000001</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15">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449</v>
      </c>
      <c r="BP123" s="1018"/>
      <c r="BQ123" s="1076">
        <v>10169147</v>
      </c>
      <c r="BR123" s="1077"/>
      <c r="BS123" s="1077"/>
      <c r="BT123" s="1077"/>
      <c r="BU123" s="1077"/>
      <c r="BV123" s="1077">
        <v>9858954</v>
      </c>
      <c r="BW123" s="1077"/>
      <c r="BX123" s="1077"/>
      <c r="BY123" s="1077"/>
      <c r="BZ123" s="1077"/>
      <c r="CA123" s="1077">
        <v>9696315</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v>9841</v>
      </c>
      <c r="AB128" s="1059"/>
      <c r="AC128" s="1059"/>
      <c r="AD128" s="1059"/>
      <c r="AE128" s="1060"/>
      <c r="AF128" s="1061">
        <v>9888</v>
      </c>
      <c r="AG128" s="1059"/>
      <c r="AH128" s="1059"/>
      <c r="AI128" s="1059"/>
      <c r="AJ128" s="1060"/>
      <c r="AK128" s="1061">
        <v>9970</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4601175</v>
      </c>
      <c r="AB129" s="972"/>
      <c r="AC129" s="972"/>
      <c r="AD129" s="972"/>
      <c r="AE129" s="973"/>
      <c r="AF129" s="974">
        <v>4462138</v>
      </c>
      <c r="AG129" s="972"/>
      <c r="AH129" s="972"/>
      <c r="AI129" s="972"/>
      <c r="AJ129" s="973"/>
      <c r="AK129" s="974">
        <v>4543862</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767785</v>
      </c>
      <c r="AB130" s="972"/>
      <c r="AC130" s="972"/>
      <c r="AD130" s="972"/>
      <c r="AE130" s="973"/>
      <c r="AF130" s="974">
        <v>792452</v>
      </c>
      <c r="AG130" s="972"/>
      <c r="AH130" s="972"/>
      <c r="AI130" s="972"/>
      <c r="AJ130" s="973"/>
      <c r="AK130" s="974">
        <v>831752</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8.1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3833390</v>
      </c>
      <c r="AB131" s="999"/>
      <c r="AC131" s="999"/>
      <c r="AD131" s="999"/>
      <c r="AE131" s="1000"/>
      <c r="AF131" s="998">
        <v>3669686</v>
      </c>
      <c r="AG131" s="999"/>
      <c r="AH131" s="999"/>
      <c r="AI131" s="999"/>
      <c r="AJ131" s="1000"/>
      <c r="AK131" s="998">
        <v>3712110</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5.9649553009999998</v>
      </c>
      <c r="AB132" s="1110"/>
      <c r="AC132" s="1110"/>
      <c r="AD132" s="1110"/>
      <c r="AE132" s="1111"/>
      <c r="AF132" s="1112">
        <v>8.0821901379999996</v>
      </c>
      <c r="AG132" s="1110"/>
      <c r="AH132" s="1110"/>
      <c r="AI132" s="1110"/>
      <c r="AJ132" s="1111"/>
      <c r="AK132" s="1112">
        <v>10.27884411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6.4</v>
      </c>
      <c r="AB133" s="1093"/>
      <c r="AC133" s="1093"/>
      <c r="AD133" s="1093"/>
      <c r="AE133" s="1094"/>
      <c r="AF133" s="1092">
        <v>6.7</v>
      </c>
      <c r="AG133" s="1093"/>
      <c r="AH133" s="1093"/>
      <c r="AI133" s="1093"/>
      <c r="AJ133" s="1094"/>
      <c r="AK133" s="1092">
        <v>8.1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bqoAJc0xaWLUdWlvshLUQRnHpeU1I4KxX+SvY9GxgArUg2H4LQjnjp4azaRj/oxVPLkS/hkxH1RqAsP1P6dUA==" saltValue="MPhG+/Gzb1krGNo+AQyH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N65" sqref="AN65:DC69"/>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vTbeUlTXAAoNjkZqTiMB3ppmKMLkzFTcyHfsUk8NNslqk0MjhqWF6DWewvzqSFGbZhCo5bUaXrJc3x04RZEmjg==" saltValue="aVx2pnaZ8JXBDrpyZb09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N65" sqref="AN65:DC69"/>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OeXLBx55j/KEkAy04wO2pjuBJz5ioyESg3249bwPWxvGkaS8fCRM5ge1rArdOLtHZugKmF1M6ZniK1bRY6sLA==" saltValue="DNWbhp0vZR+hsYmMlr7j1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election activeCell="AN65" sqref="AN65:DC69"/>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27" t="s">
        <v>478</v>
      </c>
      <c r="AP7" s="265"/>
      <c r="AQ7" s="266" t="s">
        <v>479</v>
      </c>
      <c r="AR7" s="267"/>
    </row>
    <row r="8" spans="1:46" x14ac:dyDescent="0.15">
      <c r="A8" s="259"/>
      <c r="AK8" s="268"/>
      <c r="AL8" s="269"/>
      <c r="AM8" s="269"/>
      <c r="AN8" s="270"/>
      <c r="AO8" s="1128"/>
      <c r="AP8" s="271" t="s">
        <v>480</v>
      </c>
      <c r="AQ8" s="272" t="s">
        <v>481</v>
      </c>
      <c r="AR8" s="273" t="s">
        <v>482</v>
      </c>
    </row>
    <row r="9" spans="1:46" x14ac:dyDescent="0.15">
      <c r="A9" s="259"/>
      <c r="AK9" s="1129" t="s">
        <v>483</v>
      </c>
      <c r="AL9" s="1130"/>
      <c r="AM9" s="1130"/>
      <c r="AN9" s="1131"/>
      <c r="AO9" s="274">
        <v>1045591</v>
      </c>
      <c r="AP9" s="274">
        <v>117840</v>
      </c>
      <c r="AQ9" s="275">
        <v>143042</v>
      </c>
      <c r="AR9" s="276">
        <v>-17.600000000000001</v>
      </c>
    </row>
    <row r="10" spans="1:46" ht="13.5" customHeight="1" x14ac:dyDescent="0.15">
      <c r="A10" s="259"/>
      <c r="AK10" s="1129" t="s">
        <v>484</v>
      </c>
      <c r="AL10" s="1130"/>
      <c r="AM10" s="1130"/>
      <c r="AN10" s="1131"/>
      <c r="AO10" s="277">
        <v>176862</v>
      </c>
      <c r="AP10" s="277">
        <v>19933</v>
      </c>
      <c r="AQ10" s="278">
        <v>17233</v>
      </c>
      <c r="AR10" s="279">
        <v>15.7</v>
      </c>
    </row>
    <row r="11" spans="1:46" ht="13.5" customHeight="1" x14ac:dyDescent="0.15">
      <c r="A11" s="259"/>
      <c r="AK11" s="1129" t="s">
        <v>485</v>
      </c>
      <c r="AL11" s="1130"/>
      <c r="AM11" s="1130"/>
      <c r="AN11" s="1131"/>
      <c r="AO11" s="277" t="s">
        <v>486</v>
      </c>
      <c r="AP11" s="277" t="s">
        <v>486</v>
      </c>
      <c r="AQ11" s="278">
        <v>1297</v>
      </c>
      <c r="AR11" s="279" t="s">
        <v>486</v>
      </c>
    </row>
    <row r="12" spans="1:46" ht="13.5" customHeight="1" x14ac:dyDescent="0.15">
      <c r="A12" s="259"/>
      <c r="AK12" s="1129" t="s">
        <v>487</v>
      </c>
      <c r="AL12" s="1130"/>
      <c r="AM12" s="1130"/>
      <c r="AN12" s="1131"/>
      <c r="AO12" s="277" t="s">
        <v>486</v>
      </c>
      <c r="AP12" s="277" t="s">
        <v>486</v>
      </c>
      <c r="AQ12" s="278" t="s">
        <v>486</v>
      </c>
      <c r="AR12" s="279" t="s">
        <v>486</v>
      </c>
    </row>
    <row r="13" spans="1:46" ht="13.5" customHeight="1" x14ac:dyDescent="0.15">
      <c r="A13" s="259"/>
      <c r="AK13" s="1129" t="s">
        <v>488</v>
      </c>
      <c r="AL13" s="1130"/>
      <c r="AM13" s="1130"/>
      <c r="AN13" s="1131"/>
      <c r="AO13" s="277">
        <v>97034</v>
      </c>
      <c r="AP13" s="277">
        <v>10936</v>
      </c>
      <c r="AQ13" s="278">
        <v>5542</v>
      </c>
      <c r="AR13" s="279">
        <v>97.3</v>
      </c>
    </row>
    <row r="14" spans="1:46" ht="13.5" customHeight="1" x14ac:dyDescent="0.15">
      <c r="A14" s="259"/>
      <c r="AK14" s="1129" t="s">
        <v>489</v>
      </c>
      <c r="AL14" s="1130"/>
      <c r="AM14" s="1130"/>
      <c r="AN14" s="1131"/>
      <c r="AO14" s="277">
        <v>32055</v>
      </c>
      <c r="AP14" s="277">
        <v>3613</v>
      </c>
      <c r="AQ14" s="278">
        <v>2886</v>
      </c>
      <c r="AR14" s="279">
        <v>25.2</v>
      </c>
    </row>
    <row r="15" spans="1:46" ht="13.5" customHeight="1" x14ac:dyDescent="0.15">
      <c r="A15" s="259"/>
      <c r="AK15" s="1132" t="s">
        <v>490</v>
      </c>
      <c r="AL15" s="1133"/>
      <c r="AM15" s="1133"/>
      <c r="AN15" s="1134"/>
      <c r="AO15" s="277">
        <v>-21143</v>
      </c>
      <c r="AP15" s="277">
        <v>-2383</v>
      </c>
      <c r="AQ15" s="278">
        <v>-8856</v>
      </c>
      <c r="AR15" s="279">
        <v>-73.099999999999994</v>
      </c>
    </row>
    <row r="16" spans="1:46" x14ac:dyDescent="0.15">
      <c r="A16" s="259"/>
      <c r="AK16" s="1132" t="s">
        <v>177</v>
      </c>
      <c r="AL16" s="1133"/>
      <c r="AM16" s="1133"/>
      <c r="AN16" s="1134"/>
      <c r="AO16" s="277">
        <v>1330399</v>
      </c>
      <c r="AP16" s="277">
        <v>149938</v>
      </c>
      <c r="AQ16" s="278">
        <v>161143</v>
      </c>
      <c r="AR16" s="279">
        <v>-7</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35" t="s">
        <v>495</v>
      </c>
      <c r="AL21" s="1136"/>
      <c r="AM21" s="1136"/>
      <c r="AN21" s="1137"/>
      <c r="AO21" s="289">
        <v>15.1</v>
      </c>
      <c r="AP21" s="290">
        <v>14.02</v>
      </c>
      <c r="AQ21" s="291">
        <v>1.08</v>
      </c>
      <c r="AS21" s="292"/>
      <c r="AT21" s="288"/>
    </row>
    <row r="22" spans="1:46" s="260" customFormat="1" x14ac:dyDescent="0.15">
      <c r="A22" s="288"/>
      <c r="AK22" s="1135" t="s">
        <v>496</v>
      </c>
      <c r="AL22" s="1136"/>
      <c r="AM22" s="1136"/>
      <c r="AN22" s="1137"/>
      <c r="AO22" s="293">
        <v>94.1</v>
      </c>
      <c r="AP22" s="294">
        <v>96.2</v>
      </c>
      <c r="AQ22" s="295">
        <v>-2.1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27" t="s">
        <v>478</v>
      </c>
      <c r="AP30" s="265"/>
      <c r="AQ30" s="266" t="s">
        <v>479</v>
      </c>
      <c r="AR30" s="267"/>
    </row>
    <row r="31" spans="1:46" x14ac:dyDescent="0.15">
      <c r="A31" s="259"/>
      <c r="AK31" s="268"/>
      <c r="AL31" s="269"/>
      <c r="AM31" s="269"/>
      <c r="AN31" s="270"/>
      <c r="AO31" s="1128"/>
      <c r="AP31" s="271" t="s">
        <v>480</v>
      </c>
      <c r="AQ31" s="272" t="s">
        <v>481</v>
      </c>
      <c r="AR31" s="273" t="s">
        <v>482</v>
      </c>
    </row>
    <row r="32" spans="1:46" ht="27" customHeight="1" x14ac:dyDescent="0.15">
      <c r="A32" s="259"/>
      <c r="AK32" s="1143" t="s">
        <v>500</v>
      </c>
      <c r="AL32" s="1144"/>
      <c r="AM32" s="1144"/>
      <c r="AN32" s="1145"/>
      <c r="AO32" s="303">
        <v>1078908</v>
      </c>
      <c r="AP32" s="303">
        <v>121595</v>
      </c>
      <c r="AQ32" s="304">
        <v>81691</v>
      </c>
      <c r="AR32" s="305">
        <v>48.8</v>
      </c>
    </row>
    <row r="33" spans="1:46" ht="13.5" customHeight="1" x14ac:dyDescent="0.15">
      <c r="A33" s="259"/>
      <c r="AK33" s="1143" t="s">
        <v>501</v>
      </c>
      <c r="AL33" s="1144"/>
      <c r="AM33" s="1144"/>
      <c r="AN33" s="1145"/>
      <c r="AO33" s="303" t="s">
        <v>486</v>
      </c>
      <c r="AP33" s="303" t="s">
        <v>486</v>
      </c>
      <c r="AQ33" s="304" t="s">
        <v>486</v>
      </c>
      <c r="AR33" s="305" t="s">
        <v>486</v>
      </c>
    </row>
    <row r="34" spans="1:46" ht="27" customHeight="1" x14ac:dyDescent="0.15">
      <c r="A34" s="259"/>
      <c r="AK34" s="1143" t="s">
        <v>502</v>
      </c>
      <c r="AL34" s="1144"/>
      <c r="AM34" s="1144"/>
      <c r="AN34" s="1145"/>
      <c r="AO34" s="303" t="s">
        <v>486</v>
      </c>
      <c r="AP34" s="303" t="s">
        <v>486</v>
      </c>
      <c r="AQ34" s="304" t="s">
        <v>486</v>
      </c>
      <c r="AR34" s="305" t="s">
        <v>486</v>
      </c>
    </row>
    <row r="35" spans="1:46" ht="27" customHeight="1" x14ac:dyDescent="0.15">
      <c r="A35" s="259"/>
      <c r="AK35" s="1143" t="s">
        <v>503</v>
      </c>
      <c r="AL35" s="1144"/>
      <c r="AM35" s="1144"/>
      <c r="AN35" s="1145"/>
      <c r="AO35" s="303">
        <v>93689</v>
      </c>
      <c r="AP35" s="303">
        <v>10559</v>
      </c>
      <c r="AQ35" s="304">
        <v>27672</v>
      </c>
      <c r="AR35" s="305">
        <v>-61.8</v>
      </c>
    </row>
    <row r="36" spans="1:46" ht="27" customHeight="1" x14ac:dyDescent="0.15">
      <c r="A36" s="259"/>
      <c r="AK36" s="1143" t="s">
        <v>504</v>
      </c>
      <c r="AL36" s="1144"/>
      <c r="AM36" s="1144"/>
      <c r="AN36" s="1145"/>
      <c r="AO36" s="303">
        <v>50687</v>
      </c>
      <c r="AP36" s="303">
        <v>5712</v>
      </c>
      <c r="AQ36" s="304">
        <v>4845</v>
      </c>
      <c r="AR36" s="305">
        <v>17.899999999999999</v>
      </c>
    </row>
    <row r="37" spans="1:46" ht="13.5" customHeight="1" x14ac:dyDescent="0.15">
      <c r="A37" s="259"/>
      <c r="AK37" s="1143" t="s">
        <v>505</v>
      </c>
      <c r="AL37" s="1144"/>
      <c r="AM37" s="1144"/>
      <c r="AN37" s="1145"/>
      <c r="AO37" s="303" t="s">
        <v>486</v>
      </c>
      <c r="AP37" s="303" t="s">
        <v>486</v>
      </c>
      <c r="AQ37" s="304">
        <v>448</v>
      </c>
      <c r="AR37" s="305" t="s">
        <v>486</v>
      </c>
    </row>
    <row r="38" spans="1:46" ht="27" customHeight="1" x14ac:dyDescent="0.15">
      <c r="A38" s="259"/>
      <c r="AK38" s="1146" t="s">
        <v>506</v>
      </c>
      <c r="AL38" s="1147"/>
      <c r="AM38" s="1147"/>
      <c r="AN38" s="1148"/>
      <c r="AO38" s="306" t="s">
        <v>486</v>
      </c>
      <c r="AP38" s="306" t="s">
        <v>486</v>
      </c>
      <c r="AQ38" s="307">
        <v>4</v>
      </c>
      <c r="AR38" s="295" t="s">
        <v>486</v>
      </c>
      <c r="AS38" s="302"/>
    </row>
    <row r="39" spans="1:46" x14ac:dyDescent="0.15">
      <c r="A39" s="259"/>
      <c r="AK39" s="1146" t="s">
        <v>507</v>
      </c>
      <c r="AL39" s="1147"/>
      <c r="AM39" s="1147"/>
      <c r="AN39" s="1148"/>
      <c r="AO39" s="303">
        <v>-9970</v>
      </c>
      <c r="AP39" s="303">
        <v>-1124</v>
      </c>
      <c r="AQ39" s="304">
        <v>-1961</v>
      </c>
      <c r="AR39" s="305">
        <v>-42.7</v>
      </c>
      <c r="AS39" s="302"/>
    </row>
    <row r="40" spans="1:46" ht="27" customHeight="1" x14ac:dyDescent="0.15">
      <c r="A40" s="259"/>
      <c r="AK40" s="1143" t="s">
        <v>508</v>
      </c>
      <c r="AL40" s="1144"/>
      <c r="AM40" s="1144"/>
      <c r="AN40" s="1145"/>
      <c r="AO40" s="303">
        <v>-831752</v>
      </c>
      <c r="AP40" s="303">
        <v>-93740</v>
      </c>
      <c r="AQ40" s="304">
        <v>-75713</v>
      </c>
      <c r="AR40" s="305">
        <v>23.8</v>
      </c>
      <c r="AS40" s="302"/>
    </row>
    <row r="41" spans="1:46" x14ac:dyDescent="0.15">
      <c r="A41" s="259"/>
      <c r="AK41" s="1149" t="s">
        <v>287</v>
      </c>
      <c r="AL41" s="1150"/>
      <c r="AM41" s="1150"/>
      <c r="AN41" s="1151"/>
      <c r="AO41" s="303">
        <v>381562</v>
      </c>
      <c r="AP41" s="303">
        <v>43003</v>
      </c>
      <c r="AQ41" s="304">
        <v>36985</v>
      </c>
      <c r="AR41" s="305">
        <v>16.3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38" t="s">
        <v>478</v>
      </c>
      <c r="AN49" s="1140" t="s">
        <v>511</v>
      </c>
      <c r="AO49" s="1141"/>
      <c r="AP49" s="1141"/>
      <c r="AQ49" s="1141"/>
      <c r="AR49" s="1142"/>
    </row>
    <row r="50" spans="1:44" x14ac:dyDescent="0.15">
      <c r="A50" s="259"/>
      <c r="AK50" s="317"/>
      <c r="AL50" s="318"/>
      <c r="AM50" s="1139"/>
      <c r="AN50" s="319" t="s">
        <v>512</v>
      </c>
      <c r="AO50" s="320" t="s">
        <v>513</v>
      </c>
      <c r="AP50" s="321" t="s">
        <v>514</v>
      </c>
      <c r="AQ50" s="322" t="s">
        <v>515</v>
      </c>
      <c r="AR50" s="323" t="s">
        <v>516</v>
      </c>
    </row>
    <row r="51" spans="1:44" x14ac:dyDescent="0.15">
      <c r="A51" s="259"/>
      <c r="AK51" s="315" t="s">
        <v>517</v>
      </c>
      <c r="AL51" s="316"/>
      <c r="AM51" s="324">
        <v>1742391</v>
      </c>
      <c r="AN51" s="325">
        <v>175946</v>
      </c>
      <c r="AO51" s="326">
        <v>16</v>
      </c>
      <c r="AP51" s="327">
        <v>93492</v>
      </c>
      <c r="AQ51" s="328">
        <v>-13.6</v>
      </c>
      <c r="AR51" s="329">
        <v>29.6</v>
      </c>
    </row>
    <row r="52" spans="1:44" x14ac:dyDescent="0.15">
      <c r="A52" s="259"/>
      <c r="AK52" s="330"/>
      <c r="AL52" s="331" t="s">
        <v>518</v>
      </c>
      <c r="AM52" s="332">
        <v>813466</v>
      </c>
      <c r="AN52" s="333">
        <v>82143</v>
      </c>
      <c r="AO52" s="334">
        <v>128.6</v>
      </c>
      <c r="AP52" s="335">
        <v>53316</v>
      </c>
      <c r="AQ52" s="336">
        <v>6</v>
      </c>
      <c r="AR52" s="337">
        <v>122.6</v>
      </c>
    </row>
    <row r="53" spans="1:44" x14ac:dyDescent="0.15">
      <c r="A53" s="259"/>
      <c r="AK53" s="315" t="s">
        <v>519</v>
      </c>
      <c r="AL53" s="316"/>
      <c r="AM53" s="324">
        <v>1460640</v>
      </c>
      <c r="AN53" s="325">
        <v>151158</v>
      </c>
      <c r="AO53" s="326">
        <v>-14.1</v>
      </c>
      <c r="AP53" s="327">
        <v>126525</v>
      </c>
      <c r="AQ53" s="328">
        <v>35.299999999999997</v>
      </c>
      <c r="AR53" s="329">
        <v>-49.4</v>
      </c>
    </row>
    <row r="54" spans="1:44" x14ac:dyDescent="0.15">
      <c r="A54" s="259"/>
      <c r="AK54" s="330"/>
      <c r="AL54" s="331" t="s">
        <v>518</v>
      </c>
      <c r="AM54" s="332">
        <v>554954</v>
      </c>
      <c r="AN54" s="333">
        <v>57431</v>
      </c>
      <c r="AO54" s="334">
        <v>-30.1</v>
      </c>
      <c r="AP54" s="335">
        <v>67052</v>
      </c>
      <c r="AQ54" s="336">
        <v>25.8</v>
      </c>
      <c r="AR54" s="337">
        <v>-55.9</v>
      </c>
    </row>
    <row r="55" spans="1:44" x14ac:dyDescent="0.15">
      <c r="A55" s="259"/>
      <c r="AK55" s="315" t="s">
        <v>520</v>
      </c>
      <c r="AL55" s="316"/>
      <c r="AM55" s="324">
        <v>1309313</v>
      </c>
      <c r="AN55" s="325">
        <v>139496</v>
      </c>
      <c r="AO55" s="326">
        <v>-7.7</v>
      </c>
      <c r="AP55" s="327">
        <v>122054</v>
      </c>
      <c r="AQ55" s="328">
        <v>-3.5</v>
      </c>
      <c r="AR55" s="329">
        <v>-4.2</v>
      </c>
    </row>
    <row r="56" spans="1:44" x14ac:dyDescent="0.15">
      <c r="A56" s="259"/>
      <c r="AK56" s="330"/>
      <c r="AL56" s="331" t="s">
        <v>518</v>
      </c>
      <c r="AM56" s="332">
        <v>590882</v>
      </c>
      <c r="AN56" s="333">
        <v>62954</v>
      </c>
      <c r="AO56" s="334">
        <v>9.6</v>
      </c>
      <c r="AP56" s="335">
        <v>68298</v>
      </c>
      <c r="AQ56" s="336">
        <v>1.9</v>
      </c>
      <c r="AR56" s="337">
        <v>7.7</v>
      </c>
    </row>
    <row r="57" spans="1:44" x14ac:dyDescent="0.15">
      <c r="A57" s="259"/>
      <c r="AK57" s="315" t="s">
        <v>521</v>
      </c>
      <c r="AL57" s="316"/>
      <c r="AM57" s="324">
        <v>1188437</v>
      </c>
      <c r="AN57" s="325">
        <v>131145</v>
      </c>
      <c r="AO57" s="326">
        <v>-6</v>
      </c>
      <c r="AP57" s="327">
        <v>111644</v>
      </c>
      <c r="AQ57" s="328">
        <v>-8.5</v>
      </c>
      <c r="AR57" s="329">
        <v>2.5</v>
      </c>
    </row>
    <row r="58" spans="1:44" x14ac:dyDescent="0.15">
      <c r="A58" s="259"/>
      <c r="AK58" s="330"/>
      <c r="AL58" s="331" t="s">
        <v>518</v>
      </c>
      <c r="AM58" s="332">
        <v>440139</v>
      </c>
      <c r="AN58" s="333">
        <v>48570</v>
      </c>
      <c r="AO58" s="334">
        <v>-22.8</v>
      </c>
      <c r="AP58" s="335">
        <v>66606</v>
      </c>
      <c r="AQ58" s="336">
        <v>-2.5</v>
      </c>
      <c r="AR58" s="337">
        <v>-20.3</v>
      </c>
    </row>
    <row r="59" spans="1:44" x14ac:dyDescent="0.15">
      <c r="A59" s="259"/>
      <c r="AK59" s="315" t="s">
        <v>522</v>
      </c>
      <c r="AL59" s="316"/>
      <c r="AM59" s="324">
        <v>888254</v>
      </c>
      <c r="AN59" s="325">
        <v>100108</v>
      </c>
      <c r="AO59" s="326">
        <v>-23.7</v>
      </c>
      <c r="AP59" s="327">
        <v>127917</v>
      </c>
      <c r="AQ59" s="328">
        <v>14.6</v>
      </c>
      <c r="AR59" s="329">
        <v>-38.299999999999997</v>
      </c>
    </row>
    <row r="60" spans="1:44" x14ac:dyDescent="0.15">
      <c r="A60" s="259"/>
      <c r="AK60" s="330"/>
      <c r="AL60" s="331" t="s">
        <v>518</v>
      </c>
      <c r="AM60" s="332">
        <v>377221</v>
      </c>
      <c r="AN60" s="333">
        <v>42513</v>
      </c>
      <c r="AO60" s="334">
        <v>-12.5</v>
      </c>
      <c r="AP60" s="335">
        <v>69746</v>
      </c>
      <c r="AQ60" s="336">
        <v>4.7</v>
      </c>
      <c r="AR60" s="337">
        <v>-17.2</v>
      </c>
    </row>
    <row r="61" spans="1:44" x14ac:dyDescent="0.15">
      <c r="A61" s="259"/>
      <c r="AK61" s="315" t="s">
        <v>523</v>
      </c>
      <c r="AL61" s="338"/>
      <c r="AM61" s="324">
        <v>1317807</v>
      </c>
      <c r="AN61" s="325">
        <v>139571</v>
      </c>
      <c r="AO61" s="326">
        <v>-7.1</v>
      </c>
      <c r="AP61" s="327">
        <v>116326</v>
      </c>
      <c r="AQ61" s="339">
        <v>4.9000000000000004</v>
      </c>
      <c r="AR61" s="329">
        <v>-12</v>
      </c>
    </row>
    <row r="62" spans="1:44" x14ac:dyDescent="0.15">
      <c r="A62" s="259"/>
      <c r="AK62" s="330"/>
      <c r="AL62" s="331" t="s">
        <v>518</v>
      </c>
      <c r="AM62" s="332">
        <v>555332</v>
      </c>
      <c r="AN62" s="333">
        <v>58722</v>
      </c>
      <c r="AO62" s="334">
        <v>14.6</v>
      </c>
      <c r="AP62" s="335">
        <v>65004</v>
      </c>
      <c r="AQ62" s="336">
        <v>7.2</v>
      </c>
      <c r="AR62" s="337">
        <v>7.4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y+HRmrJzygdzNrLxbAmCN6KNX7UYOOd/sVpfF+6MBl3KbfWSU5Z1NG3rFHYI7POAJDWCkjThCRWUqOLyi6if6w==" saltValue="+Kl/TGgyU0XepNri3pOg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N65" sqref="AN65:DC69"/>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xMejgX5zUHthj4o6rv1ovjhibe0Zi4Vo2BMuiBcZdJmjzU4nyepEDyvDsg19O381b7Qe9k0N7XLy9qKH/MkcMg==" saltValue="Dtn139uuvvu8I/ulO4Sq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N65" sqref="AN65:DC69"/>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UEpcfmGITQ5gzayyXyKvyFfdyO2VLsMVJ6L11GspZKHZ/ZGgF5Z/ZpkNgm41+sIXE+qnHV1RSUvRk/ZO7dJBdQ==" saltValue="0VHAmnUGVMX5/laJW+7C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AN65" sqref="AN65:DC6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2" t="s">
        <v>3</v>
      </c>
      <c r="D47" s="1152"/>
      <c r="E47" s="1153"/>
      <c r="F47" s="11">
        <v>42.76</v>
      </c>
      <c r="G47" s="12">
        <v>38.54</v>
      </c>
      <c r="H47" s="12">
        <v>36.340000000000003</v>
      </c>
      <c r="I47" s="12">
        <v>40.450000000000003</v>
      </c>
      <c r="J47" s="13">
        <v>39.869999999999997</v>
      </c>
    </row>
    <row r="48" spans="2:10" ht="57.75" customHeight="1" x14ac:dyDescent="0.15">
      <c r="B48" s="14"/>
      <c r="C48" s="1154" t="s">
        <v>4</v>
      </c>
      <c r="D48" s="1154"/>
      <c r="E48" s="1155"/>
      <c r="F48" s="15">
        <v>4.5199999999999996</v>
      </c>
      <c r="G48" s="16">
        <v>4.6900000000000004</v>
      </c>
      <c r="H48" s="16">
        <v>6.12</v>
      </c>
      <c r="I48" s="16">
        <v>5.33</v>
      </c>
      <c r="J48" s="17">
        <v>5.23</v>
      </c>
    </row>
    <row r="49" spans="2:10" ht="57.75" customHeight="1" thickBot="1" x14ac:dyDescent="0.2">
      <c r="B49" s="18"/>
      <c r="C49" s="1156" t="s">
        <v>5</v>
      </c>
      <c r="D49" s="1156"/>
      <c r="E49" s="1157"/>
      <c r="F49" s="19" t="s">
        <v>530</v>
      </c>
      <c r="G49" s="20" t="s">
        <v>531</v>
      </c>
      <c r="H49" s="20">
        <v>1.53</v>
      </c>
      <c r="I49" s="20">
        <v>1.98</v>
      </c>
      <c r="J49" s="21">
        <v>0.14000000000000001</v>
      </c>
    </row>
    <row r="50" spans="2:10" x14ac:dyDescent="0.15"/>
  </sheetData>
  <sheetProtection algorithmName="SHA-512" hashValue="CPAysQDoT1Kckge/g+V3iwZVZwMb8a8DDJkgcozYV3+sJVF4XZz9PtyMSsJ4wBOKR1thYov7j5FddpBwPbOIMg==" saltValue="BS+m8IWS4gFnlaP0X9nV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篠塚 智博</cp:lastModifiedBy>
  <cp:lastPrinted>2025-09-01T23:27:23Z</cp:lastPrinted>
  <dcterms:created xsi:type="dcterms:W3CDTF">2025-02-19T05:13:42Z</dcterms:created>
  <dcterms:modified xsi:type="dcterms:W3CDTF">2025-10-01T02:24:09Z</dcterms:modified>
  <cp:category/>
</cp:coreProperties>
</file>