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file\redirect\k-sakata\Desktop\財政状況資料集\"/>
    </mc:Choice>
  </mc:AlternateContent>
  <bookViews>
    <workbookView xWindow="0" yWindow="0" windowWidth="20460" windowHeight="7770" tabRatio="7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O34" i="9"/>
  <c r="BW34" i="9"/>
  <c r="BW35" i="9" s="1"/>
  <c r="BW36" i="9" s="1"/>
  <c r="BW37" i="9" s="1"/>
  <c r="BW38" i="9" s="1"/>
  <c r="AM34" i="9"/>
  <c r="C34" i="9"/>
  <c r="C35" i="9" s="1"/>
  <c r="BE34" i="9" l="1"/>
  <c r="BE35" i="9" s="1"/>
  <c r="BE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<sst xmlns="http://schemas.openxmlformats.org/spreadsheetml/2006/main" count="1063" uniqueCount="550">
  <si>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</si>
  <si>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</si>
  <si>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</si>
  <si>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</si>
  <si>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</si>
  <si>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</si>
  <si>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</si>
  <si>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</si>
  <si>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</si>
  <si>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</si>
  <si>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</si>
  <si>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</si>
  <si>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</si>
  <si>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</si>
  <si>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</si>
  <si>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</si>
  <si>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</si>
  <si>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</si>
  <si>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</si>
  <si>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</si>
  <si>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</si>
  <si>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</si>
  <si>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</si>
  <si>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</si>
  <si>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</si>
  <si>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</si>
  <si>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</si>
  <si>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</si>
  <si>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</si>
  <si>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</si>
  <si>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</si>
  <si>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</si>
  <si>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</si>
  <si>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</si>
  <si>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</si>
  <si>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</si>
  <si>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</si>
  <si>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</si>
  <si>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</si>
  <si>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</si>
  <si>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</si>
  <si>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</si>
  <si>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</si>
  <si>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</si>
  <si>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</si>
  <si>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</si>
  <si>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</si>
  <si>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</si>
  <si>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</si>
  <si>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</si>
  <si>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</si>
  <si>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</si>
  <si>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</si>
  <si>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</si>
  <si>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</si>
  <si>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</si>
  <si>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</si>
  <si>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</si>
  <si>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</si>
  <si>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</si>
  <si>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</si>
  <si>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</si>
  <si>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</si>
  <si>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</si>
  <si>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</si>
  <si>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</si>
  <si>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</si>
  <si>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</si>
  <si>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</si>
  <si>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</si>
  <si>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</si>
  <si>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</si>
  <si>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</si>
  <si>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</si>
  <si>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</si>
  <si>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</si>
  <si>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</si>
  <si>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</si>
  <si>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</si>
  <si>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</si>
  <si>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</si>
  <si>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</si>
  <si>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</si>
  <si>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</si>
  <si>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</si>
  <si>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</si>
  <si>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</si>
  <si>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</si>
  <si>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</si>
  <si>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</si>
  <si>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</si>
  <si>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</si>
  <si>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</si>
  <si>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</si>
  <si>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</si>
  <si>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</si>
  <si>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</si>
  <si>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</si>
  <si>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</si>
  <si>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</si>
  <si>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</si>
  <si>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</si>
  <si>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</si>
  <si>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</si>
  <si>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</si>
  <si>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</si>
  <si>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</si>
  <si>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</si>
  <si>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</si>
  <si>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</si>
  <si>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</si>
  <si>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</si>
  <si>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</si>
  <si>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</si>
  <si>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</si>
  <si>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</si>
  <si>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</si>
  <si>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</si>
  <si>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</si>
  <si>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</si>
  <si>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</si>
  <si>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</si>
  <si>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</si>
  <si>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</si>
  <si>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</si>
  <si>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</si>
  <si>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</si>
  <si>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</si>
  <si>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</si>
  <si>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</si>
  <si>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</si>
  <si>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</si>
  <si>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</si>
  <si>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</si>
  <si>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</si>
  <si>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</si>
  <si>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</si>
  <si>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</si>
  <si>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</si>
  <si>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</si>
  <si>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</si>
  <si>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</si>
  <si>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</si>
  <si>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</si>
  <si>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</si>
  <si>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</si>
  <si>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</si>
  <si>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</si>
  <si>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</si>
  <si>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</si>
  <si>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</si>
  <si>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</si>
  <si>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</si>
  <si>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</si>
  <si>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</si>
  <si>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</si>
  <si>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</si>
  <si>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</si>
  <si>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</si>
  <si>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</si>
  <si>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</si>
  <si>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</si>
  <si>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</si>
  <si>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</si>
  <si>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</si>
  <si>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</si>
  <si>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</si>
  <si>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</si>
  <si>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</si>
  <si>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</si>
  <si>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</si>
  <si>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</si>
  <si>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</si>
  <si>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</si>
  <si>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</si>
  <si>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</si>
  <si>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</si>
  <si>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</si>
  <si>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</si>
  <si>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</si>
  <si>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</si>
  <si>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</si>
  <si>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</si>
  <si>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</si>
  <si>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</si>
  <si>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</si>
  <si>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</si>
  <si>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</si>
  <si>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</si>
  <si>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</si>
  <si>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</si>
  <si>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</si>
  <si>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</si>
  <si>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</si>
  <si>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</si>
  <si>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</si>
  <si>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</si>
  <si>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</si>
  <si>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</si>
  <si>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</si>
  <si>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</si>
  <si>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</si>
  <si>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</si>
  <si>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</si>
  <si>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</si>
  <si>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</si>
  <si>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</si>
  <si>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</si>
  <si>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</si>
  <si>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</si>
  <si>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</si>
  <si>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</si>
  <si>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</si>
  <si>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</si>
  <si>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</si>
  <si>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</si>
  <si>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</si>
  <si>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</si>
  <si>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</si>
  <si>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</si>
  <si>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</si>
  <si>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</si>
  <si>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</si>
  <si>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</si>
  <si>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</si>
  <si>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</si>
  <si>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</si>
  <si>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</si>
  <si>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</si>
  <si>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</si>
  <si>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</si>
  <si>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</si>
  <si>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</si>
  <si>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</si>
  <si>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</si>
  <si>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</si>
  <si>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</si>
  <si>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</si>
  <si>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</si>
  <si>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</si>
  <si>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</si>
  <si>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</si>
  <si>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</si>
  <si>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</si>
  <si>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</si>
  <si>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</si>
  <si>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</si>
  <si>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</si>
  <si>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</si>
  <si>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</si>
  <si>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</si>
  <si>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</si>
  <si>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</si>
  <si>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</si>
  <si>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</si>
  <si>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</si>
  <si>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</si>
  <si>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</si>
  <si>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</si>
  <si>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</si>
  <si>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</si>
  <si>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</si>
  <si>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</si>
  <si>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</si>
  <si>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</si>
  <si>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</si>
  <si>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</si>
  <si>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</si>
  <si>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</si>
  <si>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</si>
  <si>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</si>
  <si>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</si>
  <si>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</si>
  <si>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</si>
  <si>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</si>
  <si>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</si>
  <si>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</si>
  <si>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</si>
  <si>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</si>
  <si>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</si>
  <si>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</si>
  <si>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</si>
  <si>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</si>
  <si>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</si>
  <si>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</si>
  <si>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</si>
  <si>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</si>
  <si>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</si>
  <si>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</si>
  <si>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</si>
  <si>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</si>
  <si>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</si>
  <si>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</si>
  <si>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</si>
  <si>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</si>
  <si>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</si>
  <si>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</si>
  <si>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</si>
  <si>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</si>
  <si>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</si>
  <si>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</si>
  <si>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</si>
  <si>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</si>
  <si>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</si>
  <si>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</si>
  <si>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</si>
  <si>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</si>
  <si>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</si>
  <si>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</si>
  <si>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</si>
  <si>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</si>
  <si>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</si>
  <si>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</si>
  <si>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</si>
  <si>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</si>
  <si>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</si>
  <si>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</si>
  <si>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</si>
  <si>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</si>
  <si>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</si>
  <si>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</si>
  <si>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</si>
  <si>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</si>
  <si>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</si>
  <si>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</si>
  <si>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</si>
  <si>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</si>
  <si>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</si>
  <si>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</si>
  <si>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</si>
  <si>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</si>
  <si>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</si>
  <si>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</si>
  <si>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</si>
  <si>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</si>
  <si>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</si>
  <si>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</si>
  <si>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</si>
  <si>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</si>
  <si>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</si>
  <si>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</si>
  <si>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</si>
  <si>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</si>
  <si>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</si>
  <si>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</si>
  <si>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</si>
  <si>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</si>
  <si>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</si>
  <si>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</si>
  <si>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</si>
  <si>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</si>
  <si>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</si>
  <si>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</si>
  <si>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</si>
  <si>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</si>
  <si>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</si>
  <si>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</si>
  <si>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</si>
  <si>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</si>
  <si>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</si>
  <si>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</si>
  <si>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</si>
  <si>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</si>
  <si>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</si>
  <si>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</si>
  <si>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</si>
  <si>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</si>
  <si>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</si>
  <si>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</si>
  <si>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</si>
  <si>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</si>
  <si>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</si>
  <si>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</si>
  <si>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</si>
  <si>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</si>
  <si>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</si>
  <si>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</si>
  <si>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</si>
  <si>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</si>
  <si>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</si>
  <si>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</si>
  <si>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砥用西部地区簡易水道事業特別会計</t>
    <phoneticPr fontId="5"/>
  </si>
  <si>
    <t>法非適用企業</t>
    <phoneticPr fontId="5"/>
  </si>
  <si>
    <t>砥用東部地区簡易水道事業特別会計</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</si>
  <si>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</si>
  <si>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</si>
  <si>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</si>
  <si>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</si>
  <si>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</si>
  <si>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</si>
  <si>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</si>
  <si>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</si>
  <si>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</si>
  <si>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</si>
  <si>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</si>
  <si>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</si>
  <si>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</si>
  <si>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</si>
  <si>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</si>
  <si>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</si>
  <si>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</si>
  <si>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</si>
  <si>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</si>
  <si>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</si>
  <si>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</si>
  <si>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</si>
  <si>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</si>
  <si>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</si>
  <si>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</si>
  <si>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</si>
  <si>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</si>
  <si>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</si>
  <si>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</si>
  <si>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</si>
  <si>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</si>
  <si>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</si>
  <si>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</si>
  <si>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</si>
  <si>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</si>
  <si>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</si>
  <si>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</si>
  <si>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</si>
  <si>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</si>
  <si>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</si>
  <si>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</si>
  <si>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</si>
  <si>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</si>
  <si>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</si>
  <si>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</si>
  <si>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</si>
  <si>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</si>
  <si>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</si>
  <si>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</si>
  <si>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</si>
  <si>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</si>
  <si>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</si>
  <si>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</si>
  <si>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</si>
  <si>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</si>
  <si>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</si>
  <si>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</si>
  <si>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</si>
  <si>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</si>
  <si>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</si>
  <si>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</si>
  <si>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</si>
  <si>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</si>
  <si>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</si>
  <si>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</si>
  <si>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</si>
  <si>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</si>
  <si>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</si>
  <si>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</si>
  <si>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</si>
  <si>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</si>
  <si>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</si>
  <si>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</si>
  <si>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</si>
  <si>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</si>
  <si>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</si>
  <si>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</si>
  <si>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</si>
  <si>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</si>
  <si>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</si>
  <si>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</si>
  <si>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</si>
  <si>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</si>
  <si>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</si>
  <si>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</si>
  <si>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</si>
  <si>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</si>
  <si>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</si>
  <si>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</si>
  <si>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</si>
  <si>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</si>
  <si>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</si>
  <si>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</si>
  <si>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</si>
  <si>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</si>
  <si>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</si>
  <si>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</si>
  <si>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</si>
  <si>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</si>
  <si>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</si>
  <si>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</si>
  <si>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</si>
  <si>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</si>
  <si>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</si>
  <si>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</si>
  <si>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</si>
  <si>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</si>
  <si>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</si>
  <si>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</si>
  <si>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</si>
  <si>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</si>
  <si>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</si>
  <si>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</si>
  <si>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</si>
  <si>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</si>
  <si>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</si>
  <si>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</si>
  <si>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</si>
  <si>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</si>
  <si>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</si>
  <si>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</si>
  <si>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</si>
  <si>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</si>
  <si>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</si>
  <si>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</si>
  <si>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</si>
  <si>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</si>
  <si>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</si>
  <si>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</si>
  <si>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</si>
  <si>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</si>
  <si>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</si>
  <si>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</si>
  <si>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</si>
  <si>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</si>
  <si>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</si>
  <si>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t>
  </si>
  <si>
    <t>後期高齢者医療特別会計</t>
  </si>
  <si>
    <t>生活排水特別会計</t>
  </si>
  <si>
    <t>砥用西部地区簡易水道事業特別会計</t>
  </si>
  <si>
    <t>砥用東部地区簡易水道事業特別会計</t>
  </si>
  <si>
    <t>土地取得特別会計</t>
  </si>
  <si>
    <t>▲ 0.08</t>
  </si>
  <si>
    <t>その他会計（赤字）</t>
  </si>
  <si>
    <t>その他会計（黒字）</t>
  </si>
  <si>
    <t>-</t>
    <phoneticPr fontId="2"/>
  </si>
  <si>
    <t>熊本県市町村総合事務組合</t>
  </si>
  <si>
    <t>宇城広域連合（一般会計）</t>
  </si>
  <si>
    <t>宇城広域連合（ふるさと市町村圏基金特別会計）</t>
  </si>
  <si>
    <t>熊本県後期高齢者医療広域連合（一般会計）</t>
  </si>
  <si>
    <t>熊本県後期高齢者医療広域連合（後期高齢者医療特別会計）</t>
  </si>
  <si>
    <t>石段の郷「中央」</t>
    <rPh sb="0" eb="2">
      <t>イシダン</t>
    </rPh>
    <rPh sb="3" eb="4">
      <t>サト</t>
    </rPh>
    <rPh sb="5" eb="7">
      <t>チュウオウ</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</si>
  <si>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</si>
  <si>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</si>
  <si>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</si>
  <si>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</si>
  <si>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</si>
  <si>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</si>
  <si>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</si>
  <si>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</si>
  <si>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</si>
  <si>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</si>
  <si>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</si>
  <si>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</si>
  <si>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</si>
  <si>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平成26年度まで減少傾向であったものの、平成27年度は前年度比6.6％上昇している。今後は普通交付税（合併算定替適用額）の縮減、平成28年熊本地震の復旧・復興事業に伴う基金取崩し、災害復旧事業債の発行に伴う地方債残高の増加等が見込まれ、将来負担比率が上昇するのではないかと考えられる。　
　実質公債費比率は年々減少傾向にある。主な要因は大型事業の起債償還が完了したことが挙げられる。今後は、普通交付税で措置される算入公債費等は臨時財政対策債や過疎対策事業債、旧合併特例債など財政運営に有利な地方債の発行が見込まれるものの、簡易水道事業の拡張工事や、宇城広域連合が行う施設整備事業の地方債へ充てる繰入金及び負担金の増加が見込まれるため引き続き地方債発行の抑制に努める必要がある。</t>
    <rPh sb="92" eb="93">
      <t>トモナ</t>
    </rPh>
    <rPh sb="121" eb="122">
      <t>トウ</t>
    </rPh>
    <rPh sb="123" eb="125">
      <t>ミコ</t>
    </rPh>
    <rPh sb="146" eb="147">
      <t>カンガ</t>
    </rPh>
    <rPh sb="342" eb="34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</si>
</sst>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78975</c:v>
                </c:pt>
                <c:pt idx="1">
                  <c:v>106363</c:v>
                </c:pt>
                <c:pt idx="2">
                  <c:v>141610</c:v>
                </c:pt>
                <c:pt idx="3">
                  <c:v>85562</c:v>
                </c:pt>
                <c:pt idx="4">
                  <c:v>99993</c:v>
                </c:pt>
              </c:numCache>
            </c:numRef>
          </c:val>
          <c:smooth val="0"/>
        </c:ser>
        <c:dLbls>
          <c:showLegendKey val="0"/>
          <c:showVal val="0"/>
          <c:showCatName val="0"/>
          <c:showSerName val="0"/>
          <c:showPercent val="0"/>
          <c:showBubbleSize val="0"/>
        </c:dLbls>
        <c:marker val="1"/>
        <c:smooth val="0"/>
        <c:axId val="167422296"/>
        <c:axId val="107483632"/>
      </c:lineChart>
      <c:catAx>
        <c:axId val="167422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83632"/>
        <c:crosses val="autoZero"/>
        <c:auto val="1"/>
        <c:lblAlgn val="ctr"/>
        <c:lblOffset val="100"/>
        <c:tickLblSkip val="1"/>
        <c:tickMarkSkip val="1"/>
        <c:noMultiLvlLbl val="0"/>
      </c:catAx>
      <c:valAx>
        <c:axId val="1074836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22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5.1100000000000003</c:v>
                </c:pt>
                <c:pt idx="1">
                  <c:v>2.69</c:v>
                </c:pt>
                <c:pt idx="2">
                  <c:v>6.02</c:v>
                </c:pt>
                <c:pt idx="3">
                  <c:v>4.5199999999999996</c:v>
                </c:pt>
                <c:pt idx="4">
                  <c:v>5.62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38</c:v>
                </c:pt>
                <c:pt idx="1">
                  <c:v>40.799999999999997</c:v>
                </c:pt>
                <c:pt idx="2">
                  <c:v>45.75</c:v>
                </c:pt>
                <c:pt idx="3">
                  <c:v>52.56</c:v>
                </c:pt>
                <c:pt idx="4">
                  <c:v>54.44</c:v>
                </c:pt>
              </c:numCache>
            </c:numRef>
          </c:val>
        </c:ser>
        <c:dLbls>
          <c:showLegendKey val="0"/>
          <c:showVal val="0"/>
          <c:showCatName val="0"/>
          <c:showSerName val="0"/>
          <c:showPercent val="0"/>
          <c:showBubbleSize val="0"/>
        </c:dLbls>
        <c:gapWidth val="250"/>
        <c:overlap val="100"/>
        <c:axId val="166489408"/>
        <c:axId val="21870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5.14</c:v>
                </c:pt>
                <c:pt idx="1">
                  <c:v>0.17</c:v>
                </c:pt>
                <c:pt idx="2">
                  <c:v>7.79</c:v>
                </c:pt>
                <c:pt idx="3">
                  <c:v>2.93</c:v>
                </c:pt>
                <c:pt idx="4">
                  <c:v>3.5</c:v>
                </c:pt>
              </c:numCache>
            </c:numRef>
          </c:val>
          <c:smooth val="0"/>
        </c:ser>
        <c:dLbls>
          <c:showLegendKey val="0"/>
          <c:showVal val="0"/>
          <c:showCatName val="0"/>
          <c:showSerName val="0"/>
          <c:showPercent val="0"/>
          <c:showBubbleSize val="0"/>
        </c:dLbls>
        <c:marker val="1"/>
        <c:smooth val="0"/>
        <c:axId val="166489408"/>
        <c:axId val="218707456"/>
      </c:lineChart>
      <c:catAx>
        <c:axId val="1664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707456"/>
        <c:crosses val="autoZero"/>
        <c:auto val="1"/>
        <c:lblAlgn val="ctr"/>
        <c:lblOffset val="100"/>
        <c:tickLblSkip val="1"/>
        <c:tickMarkSkip val="1"/>
        <c:noMultiLvlLbl val="0"/>
      </c:catAx>
      <c:valAx>
        <c:axId val="2187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8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0.08</c:v>
                </c:pt>
                <c:pt idx="5">
                  <c:v>#N/A</c:v>
                </c:pt>
                <c:pt idx="6">
                  <c:v>#N/A</c:v>
                </c:pt>
                <c:pt idx="7">
                  <c:v>0</c:v>
                </c:pt>
                <c:pt idx="8">
                  <c:v>#N/A</c:v>
                </c:pt>
                <c:pt idx="9">
                  <c:v>0</c:v>
                </c:pt>
              </c:numCache>
            </c:numRef>
          </c:val>
        </c:ser>
        <c:ser>
          <c:idx val="3"/>
          <c:order val="3"/>
          <c:tx>
            <c:strRef>
              <c:f>データシート!$A$30</c:f>
              <c:strCache>
                <c:ptCount val="1"/>
                <c:pt idx="0">
                  <c:v>砥用東部地区簡易水道事業特別会計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砥用西部地区簡易水道事業特別会計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生活排水特別会計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0.89</c:v>
                </c:pt>
                <c:pt idx="2">
                  <c:v>#N/A</c:v>
                </c:pt>
                <c:pt idx="3">
                  <c:v>0.24</c:v>
                </c:pt>
                <c:pt idx="4">
                  <c:v>#N/A</c:v>
                </c:pt>
                <c:pt idx="5">
                  <c:v>1.39</c:v>
                </c:pt>
                <c:pt idx="6">
                  <c:v>#N/A</c:v>
                </c:pt>
                <c:pt idx="7">
                  <c:v>0.89</c:v>
                </c:pt>
                <c:pt idx="8">
                  <c:v>#N/A</c:v>
                </c:pt>
                <c:pt idx="9">
                  <c:v>0.9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0.71</c:v>
                </c:pt>
                <c:pt idx="2">
                  <c:v>#N/A</c:v>
                </c:pt>
                <c:pt idx="3">
                  <c:v>1.01</c:v>
                </c:pt>
                <c:pt idx="4">
                  <c:v>#N/A</c:v>
                </c:pt>
                <c:pt idx="5">
                  <c:v>1.43</c:v>
                </c:pt>
                <c:pt idx="6">
                  <c:v>#N/A</c:v>
                </c:pt>
                <c:pt idx="7">
                  <c:v>0.55000000000000004</c:v>
                </c:pt>
                <c:pt idx="8">
                  <c:v>#N/A</c:v>
                </c:pt>
                <c:pt idx="9">
                  <c:v>1.34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5.0999999999999996</c:v>
                </c:pt>
                <c:pt idx="2">
                  <c:v>#N/A</c:v>
                </c:pt>
                <c:pt idx="3">
                  <c:v>2.69</c:v>
                </c:pt>
                <c:pt idx="4">
                  <c:v>#N/A</c:v>
                </c:pt>
                <c:pt idx="5">
                  <c:v>6.1</c:v>
                </c:pt>
                <c:pt idx="6">
                  <c:v>#N/A</c:v>
                </c:pt>
                <c:pt idx="7">
                  <c:v>4.51</c:v>
                </c:pt>
                <c:pt idx="8">
                  <c:v>#N/A</c:v>
                </c:pt>
                <c:pt idx="9">
                  <c:v>5.61</c:v>
                </c:pt>
              </c:numCache>
            </c:numRef>
          </c:val>
        </c:ser>
        <c:dLbls>
          <c:showLegendKey val="0"/>
          <c:showVal val="0"/>
          <c:showCatName val="0"/>
          <c:showSerName val="0"/>
          <c:showPercent val="0"/>
          <c:showBubbleSize val="0"/>
        </c:dLbls>
        <c:gapWidth val="150"/>
        <c:overlap val="100"/>
        <c:axId val="222558352"/>
        <c:axId val="167434048"/>
      </c:barChart>
      <c:catAx>
        <c:axId val="22255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434048"/>
        <c:crosses val="autoZero"/>
        <c:auto val="1"/>
        <c:lblAlgn val="ctr"/>
        <c:lblOffset val="100"/>
        <c:tickLblSkip val="1"/>
        <c:tickMarkSkip val="1"/>
        <c:noMultiLvlLbl val="0"/>
      </c:catAx>
      <c:valAx>
        <c:axId val="16743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5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838</c:v>
                </c:pt>
                <c:pt idx="5">
                  <c:v>872</c:v>
                </c:pt>
                <c:pt idx="8">
                  <c:v>799</c:v>
                </c:pt>
                <c:pt idx="11">
                  <c:v>706</c:v>
                </c:pt>
                <c:pt idx="14">
                  <c:v>677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c:v>
                </c:pt>
                <c:pt idx="3">
                  <c:v>16</c:v>
                </c:pt>
                <c:pt idx="6">
                  <c:v>9</c:v>
                </c:pt>
                <c:pt idx="9">
                  <c:v>15</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c:v>
                </c:pt>
                <c:pt idx="3">
                  <c:v>91</c:v>
                </c:pt>
                <c:pt idx="6">
                  <c:v>89</c:v>
                </c:pt>
                <c:pt idx="9">
                  <c:v>101</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1082</c:v>
                </c:pt>
                <c:pt idx="3">
                  <c:v>1084</c:v>
                </c:pt>
                <c:pt idx="6">
                  <c:v>969</c:v>
                </c:pt>
                <c:pt idx="9">
                  <c:v>819</c:v>
                </c:pt>
                <c:pt idx="12">
                  <c:v>767</c:v>
                </c:pt>
              </c:numCache>
            </c:numRef>
          </c:val>
        </c:ser>
        <c:dLbls>
          <c:showLegendKey val="0"/>
          <c:showVal val="0"/>
          <c:showCatName val="0"/>
          <c:showSerName val="0"/>
          <c:showPercent val="0"/>
          <c:showBubbleSize val="0"/>
        </c:dLbls>
        <c:gapWidth val="100"/>
        <c:overlap val="100"/>
        <c:axId val="225146632"/>
        <c:axId val="16747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361</c:v>
                </c:pt>
                <c:pt idx="2">
                  <c:v>#N/A</c:v>
                </c:pt>
                <c:pt idx="3">
                  <c:v>#N/A</c:v>
                </c:pt>
                <c:pt idx="4">
                  <c:v>319</c:v>
                </c:pt>
                <c:pt idx="5">
                  <c:v>#N/A</c:v>
                </c:pt>
                <c:pt idx="6">
                  <c:v>#N/A</c:v>
                </c:pt>
                <c:pt idx="7">
                  <c:v>268</c:v>
                </c:pt>
                <c:pt idx="8">
                  <c:v>#N/A</c:v>
                </c:pt>
                <c:pt idx="9">
                  <c:v>#N/A</c:v>
                </c:pt>
                <c:pt idx="10">
                  <c:v>229</c:v>
                </c:pt>
                <c:pt idx="11">
                  <c:v>#N/A</c:v>
                </c:pt>
                <c:pt idx="12">
                  <c:v>#N/A</c:v>
                </c:pt>
                <c:pt idx="13">
                  <c:v>223</c:v>
                </c:pt>
                <c:pt idx="14">
                  <c:v>#N/A</c:v>
                </c:pt>
              </c:numCache>
            </c:numRef>
          </c:val>
          <c:smooth val="0"/>
        </c:ser>
        <c:dLbls>
          <c:showLegendKey val="0"/>
          <c:showVal val="0"/>
          <c:showCatName val="0"/>
          <c:showSerName val="0"/>
          <c:showPercent val="0"/>
          <c:showBubbleSize val="0"/>
        </c:dLbls>
        <c:marker val="1"/>
        <c:smooth val="0"/>
        <c:axId val="225146632"/>
        <c:axId val="167472976"/>
      </c:lineChart>
      <c:catAx>
        <c:axId val="22514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472976"/>
        <c:crosses val="autoZero"/>
        <c:auto val="1"/>
        <c:lblAlgn val="ctr"/>
        <c:lblOffset val="100"/>
        <c:tickLblSkip val="1"/>
        <c:tickMarkSkip val="1"/>
        <c:noMultiLvlLbl val="0"/>
      </c:catAx>
      <c:valAx>
        <c:axId val="16747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4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6321</c:v>
                </c:pt>
                <c:pt idx="5">
                  <c:v>6104</c:v>
                </c:pt>
                <c:pt idx="8">
                  <c:v>5869</c:v>
                </c:pt>
                <c:pt idx="11">
                  <c:v>5692</c:v>
                </c:pt>
                <c:pt idx="14">
                  <c:v>5400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155</c:v>
                </c:pt>
                <c:pt idx="5">
                  <c:v>134</c:v>
                </c:pt>
                <c:pt idx="8">
                  <c:v>151</c:v>
                </c:pt>
                <c:pt idx="11">
                  <c:v>126</c:v>
                </c:pt>
                <c:pt idx="14">
                  <c:v>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2281</c:v>
                </c:pt>
                <c:pt idx="5">
                  <c:v>2394</c:v>
                </c:pt>
                <c:pt idx="8">
                  <c:v>2678</c:v>
                </c:pt>
                <c:pt idx="11">
                  <c:v>2884</c:v>
                </c:pt>
                <c:pt idx="14">
                  <c:v>2854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1484</c:v>
                </c:pt>
                <c:pt idx="3">
                  <c:v>1134</c:v>
                </c:pt>
                <c:pt idx="6">
                  <c:v>1412</c:v>
                </c:pt>
                <c:pt idx="9">
                  <c:v>1330</c:v>
                </c:pt>
                <c:pt idx="12">
                  <c:v>1432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c:v>
                </c:pt>
                <c:pt idx="3">
                  <c:v>52</c:v>
                </c:pt>
                <c:pt idx="6">
                  <c:v>99</c:v>
                </c:pt>
                <c:pt idx="9">
                  <c:v>95</c:v>
                </c:pt>
                <c:pt idx="12">
                  <c:v>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923</c:v>
                </c:pt>
                <c:pt idx="3">
                  <c:v>930</c:v>
                </c:pt>
                <c:pt idx="6">
                  <c:v>883</c:v>
                </c:pt>
                <c:pt idx="9">
                  <c:v>858</c:v>
                </c:pt>
                <c:pt idx="12">
                  <c:v>820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7360</c:v>
                </c:pt>
                <c:pt idx="3">
                  <c:v>7010</c:v>
                </c:pt>
                <c:pt idx="6">
                  <c:v>6690</c:v>
                </c:pt>
                <c:pt idx="9">
                  <c:v>6464</c:v>
                </c:pt>
                <c:pt idx="12">
                  <c:v>6304</c:v>
                </c:pt>
              </c:numCache>
            </c:numRef>
          </c:val>
        </c:ser>
        <c:dLbls>
          <c:showLegendKey val="0"/>
          <c:showVal val="0"/>
          <c:showCatName val="0"/>
          <c:showSerName val="0"/>
          <c:showPercent val="0"/>
          <c:showBubbleSize val="0"/>
        </c:dLbls>
        <c:gapWidth val="100"/>
        <c:overlap val="100"/>
        <c:axId val="165906936"/>
        <c:axId val="16590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1070</c:v>
                </c:pt>
                <c:pt idx="2">
                  <c:v>#N/A</c:v>
                </c:pt>
                <c:pt idx="3">
                  <c:v>#N/A</c:v>
                </c:pt>
                <c:pt idx="4">
                  <c:v>495</c:v>
                </c:pt>
                <c:pt idx="5">
                  <c:v>#N/A</c:v>
                </c:pt>
                <c:pt idx="6">
                  <c:v>#N/A</c:v>
                </c:pt>
                <c:pt idx="7">
                  <c:v>386</c:v>
                </c:pt>
                <c:pt idx="8">
                  <c:v>#N/A</c:v>
                </c:pt>
                <c:pt idx="9">
                  <c:v>#N/A</c:v>
                </c:pt>
                <c:pt idx="10">
                  <c:v>45</c:v>
                </c:pt>
                <c:pt idx="11">
                  <c:v>#N/A</c:v>
                </c:pt>
                <c:pt idx="12">
                  <c:v>#N/A</c:v>
                </c:pt>
                <c:pt idx="13">
                  <c:v>288</c:v>
                </c:pt>
                <c:pt idx="14">
                  <c:v>#N/A</c:v>
                </c:pt>
              </c:numCache>
            </c:numRef>
          </c:val>
          <c:smooth val="0"/>
        </c:ser>
        <c:dLbls>
          <c:showLegendKey val="0"/>
          <c:showVal val="0"/>
          <c:showCatName val="0"/>
          <c:showSerName val="0"/>
          <c:showPercent val="0"/>
          <c:showBubbleSize val="0"/>
        </c:dLbls>
        <c:marker val="1"/>
        <c:smooth val="0"/>
        <c:axId val="165906936"/>
        <c:axId val="165907328"/>
      </c:lineChart>
      <c:catAx>
        <c:axId val="16590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907328"/>
        <c:crosses val="autoZero"/>
        <c:auto val="1"/>
        <c:lblAlgn val="ctr"/>
        <c:lblOffset val="100"/>
        <c:tickLblSkip val="1"/>
        <c:tickMarkSkip val="1"/>
        <c:noMultiLvlLbl val="0"/>
      </c:catAx>
      <c:valAx>
        <c:axId val="16590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0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{ABF45207-4CC7-48AE-BAB9-9ECF63725A5D}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{801E6D74-D018-4FC5-933D-D064B6BDE51D}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{9CFE8562-D9B0-4514-BE97-F43CC49F5527}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{B9AF189D-AC2A-459B-9536-F73263DF6AF8}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{B9848335-1C03-42D9-B40A-B0CE71F8ECB0}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{85EF6983-E681-465E-B944-25EF4221DE00}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{873185C0-E91D-4A52-A0B8-1587E026E4C8}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{28B3A787-2159-4DBA-8651-5240603AEABB}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{DF143849-E8BD-418F-8B23-0D4FFBF14CDB}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{A88BB321-E862-46A4-A88A-71AB75B58073}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5341672"/>
        <c:axId val="225342064"/>
      </c:scatterChart>
      <c:valAx>
        <c:axId val="225341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342064"/>
        <c:crosses val="autoZero"/>
        <c:crossBetween val="midCat"/>
      </c:valAx>
      <c:valAx>
        <c:axId val="225342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341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{77AEB8CB-ADDA-4D94-B410-BC8F72B77082}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{FC68B3D9-55C0-4C25-BC10-14D7A1D3D9B2}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{AA54F6AE-113E-4CC2-92A9-D65F3DDDFA99}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{1AECD1E3-E3A5-4838-A2DC-319A801D6C7A}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{9F435D48-15E0-4470-8212-216C847278F9}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9.3000000000000007</c:v>
                </c:pt>
                <c:pt idx="2">
                  <c:v>8.4</c:v>
                </c:pt>
                <c:pt idx="3">
                  <c:v>7.3</c:v>
                </c:pt>
                <c:pt idx="4">
                  <c:v>6.5</c:v>
                </c:pt>
              </c:numCache>
            </c:numRef>
          </c:xVal>
          <c:yVal>
            <c:numRef>
              <c:f>公会計指標分析・財政指標組合せ分析表!$K$73:$O$73</c:f>
              <c:numCache>
                <c:formatCode>#,##0.0;"▲ "#,##0.0</c:formatCode>
                <c:ptCount val="5"/>
                <c:pt idx="0">
                  <c:v>28.4</c:v>
                </c:pt>
                <c:pt idx="1">
                  <c:v>13.3</c:v>
                </c:pt>
                <c:pt idx="2">
                  <c:v>10.3</c:v>
                </c:pt>
                <c:pt idx="3">
                  <c:v>1.2</c:v>
                </c:pt>
                <c:pt idx="4">
                  <c:v>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{F963D17E-2882-4C5F-9042-5C4047894522}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{AD7F2170-E108-4D52-A64F-27519E104965}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{8A77CE7D-ECCA-434B-ACEF-F70C5B6F6C6E}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{0368BF63-B9F8-4EC4-AD83-C7DAC1AA2F89}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{472D66C5-87E1-4A6F-86FF-DC4C5799813F}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225342848"/>
        <c:axId val="225343240"/>
      </c:scatterChart>
      <c:valAx>
        <c:axId val="225342848"/>
        <c:scaling>
          <c:orientation val="minMax"/>
          <c:max val="12.1"/>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343240"/>
        <c:crosses val="autoZero"/>
        <c:crossBetween val="midCat"/>
      </c:valAx>
      <c:valAx>
        <c:axId val="225343240"/>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34284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10,826
10,779
144.00
7,227,103
6,875,379
243,658
4,334,447
6,304,289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長引く景気の低迷により法人税の減収傾向にあるものの、昨年</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0.25</a:t>
          </a:r>
          <a:r>
            <a:rPr lang="ja-JP" altLang="ja-JP" sz="1100" b="0" i="0" baseline="0">
              <a:solidFill>
                <a:schemeClr val="dk1"/>
              </a:solidFill>
              <a:effectLst/>
              <a:latin typeface="+mn-lt"/>
              <a:ea typeface="+mn-ea"/>
              <a:cs typeface="+mn-cs"/>
            </a:rPr>
            <a:t>となった。依然として類似団体平均と比較するとまだ低い数値である。また、少子高齢化の進行や農林業の衰退などにより自主財源が伸びず財政基盤が弱い。今後も引き続き行財政改革大綱に基づき、徴収体制を強化し、収納率の向上を図る。また、緊急に必要な事業を選別し、投資的経費（普通建設事業費）を抑制する等、歳出構造の徹底した見直しを行い、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94721</xdr:rowOff>
    </xdr:from>
    <xdr:to>
      <xdr:col>7</xdr:col>
      <xdr:colOff>152400</xdr:colOff>
      <xdr:row>44</xdr:row>
      <xdr:rowOff>104775</xdr:rowOff>
    </xdr:to>
    <xdr:cxnSp macro="">
      <xdr:nvCxnSpPr>
        <xdr:cNvPr id="71" name="直線コネクタ 70"/>
        <xdr:cNvCxnSpPr/>
      </xdr:nvCxnSpPr>
      <xdr:spPr>
        <a:xfrm flipV="1">
          <a:off x="4114800" y="76385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4" name="直線コネクタ 73"/>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7" name="直線コネクタ 76"/>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94721</xdr:rowOff>
    </xdr:from>
    <xdr:to>
      <xdr:col>3</xdr:col>
      <xdr:colOff>279400</xdr:colOff>
      <xdr:row>44</xdr:row>
      <xdr:rowOff>104775</xdr:rowOff>
    </xdr:to>
    <xdr:cxnSp macro="">
      <xdr:nvCxnSpPr>
        <xdr:cNvPr id="80" name="直線コネクタ 79"/>
        <xdr:cNvCxnSpPr/>
      </xdr:nvCxnSpPr>
      <xdr:spPr>
        <a:xfrm>
          <a:off x="1447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43921</xdr:rowOff>
    </xdr:from>
    <xdr:to>
      <xdr:col>7</xdr:col>
      <xdr:colOff>203200</xdr:colOff>
      <xdr:row>44</xdr:row>
      <xdr:rowOff>145521</xdr:rowOff>
    </xdr:to>
    <xdr:sp macro="" textlink="">
      <xdr:nvSpPr>
        <xdr:cNvPr id="90" name="円/楕円 89"/>
        <xdr:cNvSpPr/>
      </xdr:nvSpPr>
      <xdr:spPr>
        <a:xfrm>
          <a:off x="49022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111248</xdr:rowOff>
    </xdr:from>
    <xdr:ext cx="762000" cy="259045"/>
    <xdr:sp macro="" textlink="">
      <xdr:nvSpPr>
        <xdr:cNvPr id="91" name="財政力該当値テキスト"/>
        <xdr:cNvSpPr txBox="1"/>
      </xdr:nvSpPr>
      <xdr:spPr>
        <a:xfrm>
          <a:off x="5041900" y="748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92" name="円/楕円 91"/>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3" name="テキスト ボックス 92"/>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4" name="円/楕円 93"/>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5" name="テキスト ボックス 94"/>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6" name="円/楕円 95"/>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7" name="テキスト ボックス 96"/>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43921</xdr:rowOff>
    </xdr:from>
    <xdr:to>
      <xdr:col>2</xdr:col>
      <xdr:colOff>127000</xdr:colOff>
      <xdr:row>44</xdr:row>
      <xdr:rowOff>145521</xdr:rowOff>
    </xdr:to>
    <xdr:sp macro="" textlink="">
      <xdr:nvSpPr>
        <xdr:cNvPr id="98" name="円/楕円 97"/>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130298</xdr:rowOff>
    </xdr:from>
    <xdr:ext cx="762000" cy="259045"/>
    <xdr:sp macro="" textlink="">
      <xdr:nvSpPr>
        <xdr:cNvPr id="99" name="テキスト ボックス 98"/>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昨年は人件費の増により悪化したものの、平成</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年度から取り組んでいる</a:t>
          </a:r>
          <a:r>
            <a:rPr lang="ja-JP" altLang="ja-JP" sz="1100" b="0" i="0" baseline="0">
              <a:solidFill>
                <a:schemeClr val="dk1"/>
              </a:solidFill>
              <a:effectLst/>
              <a:latin typeface="+mn-lt"/>
              <a:ea typeface="+mn-ea"/>
              <a:cs typeface="+mn-cs"/>
            </a:rPr>
            <a:t>行財政改革大綱</a:t>
          </a:r>
          <a:r>
            <a:rPr lang="ja-JP" altLang="en-US" sz="1100" b="0" i="0" baseline="0">
              <a:solidFill>
                <a:schemeClr val="dk1"/>
              </a:solidFill>
              <a:effectLst/>
              <a:latin typeface="+mn-lt"/>
              <a:ea typeface="+mn-ea"/>
              <a:cs typeface="+mn-cs"/>
            </a:rPr>
            <a:t>（以下、「行革」という。）の影響により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本年は、扶助費及び公債費の減少</a:t>
          </a:r>
          <a:r>
            <a:rPr lang="ja-JP" altLang="ja-JP" sz="1100" b="0" i="0" baseline="0">
              <a:solidFill>
                <a:schemeClr val="dk1"/>
              </a:solidFill>
              <a:effectLst/>
              <a:latin typeface="+mn-lt"/>
              <a:ea typeface="+mn-ea"/>
              <a:cs typeface="+mn-cs"/>
            </a:rPr>
            <a:t>により前年度より</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88.0%</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これは、</a:t>
          </a:r>
          <a:r>
            <a:rPr lang="ja-JP" altLang="en-US" sz="1100" b="0" i="0" baseline="0">
              <a:solidFill>
                <a:schemeClr val="dk1"/>
              </a:solidFill>
              <a:effectLst/>
              <a:latin typeface="+mn-lt"/>
              <a:ea typeface="+mn-ea"/>
              <a:cs typeface="+mn-cs"/>
            </a:rPr>
            <a:t>認可保育所運営費の科目性質区分が扶助費より補助費に変更となったことや、行革の公債費抑制の影響により元利償還金が減少</a:t>
          </a:r>
          <a:r>
            <a:rPr lang="ja-JP" altLang="ja-JP" sz="1100" b="0" i="0" baseline="0">
              <a:solidFill>
                <a:schemeClr val="dk1"/>
              </a:solidFill>
              <a:effectLst/>
              <a:latin typeface="+mn-lt"/>
              <a:ea typeface="+mn-ea"/>
              <a:cs typeface="+mn-cs"/>
            </a:rPr>
            <a:t>した事が主な要因である。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年熊本地震の影響による</a:t>
          </a:r>
          <a:r>
            <a:rPr lang="ja-JP" altLang="ja-JP" sz="1100" b="0" i="0" baseline="0">
              <a:solidFill>
                <a:schemeClr val="dk1"/>
              </a:solidFill>
              <a:effectLst/>
              <a:latin typeface="+mn-lt"/>
              <a:ea typeface="+mn-ea"/>
              <a:cs typeface="+mn-cs"/>
            </a:rPr>
            <a:t>災害復旧事業債の償還額の増加や、扶助費において障害福祉サービス費給付費等の増加が見込まれるため、</a:t>
          </a:r>
          <a:r>
            <a:rPr lang="ja-JP" altLang="en-US" sz="1100" b="0" i="0" baseline="0">
              <a:solidFill>
                <a:schemeClr val="dk1"/>
              </a:solidFill>
              <a:effectLst/>
              <a:latin typeface="+mn-lt"/>
              <a:ea typeface="+mn-ea"/>
              <a:cs typeface="+mn-cs"/>
            </a:rPr>
            <a:t>行財政</a:t>
          </a:r>
          <a:r>
            <a:rPr lang="ja-JP" altLang="ja-JP" sz="1100" b="0" i="0" baseline="0">
              <a:solidFill>
                <a:schemeClr val="dk1"/>
              </a:solidFill>
              <a:effectLst/>
              <a:latin typeface="+mn-lt"/>
              <a:ea typeface="+mn-ea"/>
              <a:cs typeface="+mn-cs"/>
            </a:rPr>
            <a:t>改革大綱</a:t>
          </a:r>
          <a:r>
            <a:rPr lang="ja-JP" altLang="en-US"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年度で終了するが引き続き</a:t>
          </a:r>
          <a:r>
            <a:rPr lang="ja-JP" altLang="ja-JP" sz="1100" b="0" i="0" baseline="0">
              <a:solidFill>
                <a:schemeClr val="dk1"/>
              </a:solidFill>
              <a:effectLst/>
              <a:latin typeface="+mn-lt"/>
              <a:ea typeface="+mn-ea"/>
              <a:cs typeface="+mn-cs"/>
            </a:rPr>
            <a:t>地方債の発行額の上限を設定し、将来の公債費の抑制を図る。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62</xdr:row>
      <xdr:rowOff>157056</xdr:rowOff>
    </xdr:to>
    <xdr:cxnSp macro="">
      <xdr:nvCxnSpPr>
        <xdr:cNvPr id="134" name="直線コネクタ 133"/>
        <xdr:cNvCxnSpPr/>
      </xdr:nvCxnSpPr>
      <xdr:spPr>
        <a:xfrm flipV="1">
          <a:off x="4114800" y="107145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157056</xdr:rowOff>
    </xdr:to>
    <xdr:cxnSp macro="">
      <xdr:nvCxnSpPr>
        <xdr:cNvPr id="137" name="直線コネクタ 136"/>
        <xdr:cNvCxnSpPr/>
      </xdr:nvCxnSpPr>
      <xdr:spPr>
        <a:xfrm>
          <a:off x="3225800" y="105778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84667</xdr:rowOff>
    </xdr:to>
    <xdr:cxnSp macro="">
      <xdr:nvCxnSpPr>
        <xdr:cNvPr id="140" name="直線コネクタ 139"/>
        <xdr:cNvCxnSpPr/>
      </xdr:nvCxnSpPr>
      <xdr:spPr>
        <a:xfrm flipV="1">
          <a:off x="2336800" y="105778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35789</xdr:rowOff>
    </xdr:from>
    <xdr:ext cx="762000" cy="259045"/>
    <xdr:sp macro="" textlink="">
      <xdr:nvSpPr>
        <xdr:cNvPr id="142" name="テキスト ボックス 141"/>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84667</xdr:rowOff>
    </xdr:from>
    <xdr:to>
      <xdr:col>3</xdr:col>
      <xdr:colOff>279400</xdr:colOff>
      <xdr:row>62</xdr:row>
      <xdr:rowOff>132927</xdr:rowOff>
    </xdr:to>
    <xdr:cxnSp macro="">
      <xdr:nvCxnSpPr>
        <xdr:cNvPr id="143" name="直線コネクタ 142"/>
        <xdr:cNvCxnSpPr/>
      </xdr:nvCxnSpPr>
      <xdr:spPr>
        <a:xfrm flipV="1">
          <a:off x="1447800" y="107145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3" name="円/楕円 152"/>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5944</xdr:rowOff>
    </xdr:from>
    <xdr:ext cx="762000" cy="259045"/>
    <xdr:sp macro="" textlink="">
      <xdr:nvSpPr>
        <xdr:cNvPr id="154" name="財政構造の弾力性該当値テキスト"/>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5" name="円/楕円 154"/>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56" name="テキスト ボックス 15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7" name="円/楕円 156"/>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8" name="テキスト ボックス 157"/>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9" name="円/楕円 158"/>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60" name="テキスト ボックス 159"/>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61" name="円/楕円 160"/>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62" name="テキスト ボックス 161"/>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[168,922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人件費、物件費及び維持補修費の合計額の人口１人当たりの金額については、類似団体平均とほぼ類似しているものの、</a:t>
          </a:r>
          <a:r>
            <a:rPr kumimoji="1" lang="ja-JP" altLang="en-US" sz="1100">
              <a:solidFill>
                <a:schemeClr val="dk1"/>
              </a:solidFill>
              <a:effectLst/>
              <a:latin typeface="+mn-lt"/>
              <a:ea typeface="+mn-ea"/>
              <a:cs typeface="+mn-cs"/>
            </a:rPr>
            <a:t>人件費が</a:t>
          </a:r>
          <a:r>
            <a:rPr kumimoji="1" lang="ja-JP" altLang="ja-JP" sz="1100">
              <a:solidFill>
                <a:schemeClr val="dk1"/>
              </a:solidFill>
              <a:effectLst/>
              <a:latin typeface="+mn-lt"/>
              <a:ea typeface="+mn-ea"/>
              <a:cs typeface="+mn-cs"/>
            </a:rPr>
            <a:t>類似団体より上回っている。</a:t>
          </a:r>
          <a:r>
            <a:rPr kumimoji="1" lang="ja-JP" altLang="en-US" sz="1100">
              <a:solidFill>
                <a:schemeClr val="dk1"/>
              </a:solidFill>
              <a:effectLst/>
              <a:latin typeface="+mn-lt"/>
              <a:ea typeface="+mn-ea"/>
              <a:cs typeface="+mn-cs"/>
            </a:rPr>
            <a:t>これは主に人口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人当たりの職員数が類似団体平均より多いためである。</a:t>
          </a:r>
          <a:r>
            <a:rPr kumimoji="1" lang="ja-JP" altLang="ja-JP" sz="1100">
              <a:solidFill>
                <a:schemeClr val="dk1"/>
              </a:solidFill>
              <a:effectLst/>
              <a:latin typeface="+mn-lt"/>
              <a:ea typeface="+mn-ea"/>
              <a:cs typeface="+mn-cs"/>
            </a:rPr>
            <a:t>今後も引き続き行財政改革大綱に基づき職員数の削減や委託料、リース料等の見直しを行い経費の抑制に努める。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46135</xdr:rowOff>
    </xdr:from>
    <xdr:to>
      <xdr:col>7</xdr:col>
      <xdr:colOff>152400</xdr:colOff>
      <xdr:row>82</xdr:row>
      <xdr:rowOff>81440</xdr:rowOff>
    </xdr:to>
    <xdr:cxnSp macro="">
      <xdr:nvCxnSpPr>
        <xdr:cNvPr id="196" name="直線コネクタ 195"/>
        <xdr:cNvCxnSpPr/>
      </xdr:nvCxnSpPr>
      <xdr:spPr>
        <a:xfrm>
          <a:off x="4114800" y="14105035"/>
          <a:ext cx="8382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22279</xdr:rowOff>
    </xdr:from>
    <xdr:to>
      <xdr:col>6</xdr:col>
      <xdr:colOff>0</xdr:colOff>
      <xdr:row>82</xdr:row>
      <xdr:rowOff>46135</xdr:rowOff>
    </xdr:to>
    <xdr:cxnSp macro="">
      <xdr:nvCxnSpPr>
        <xdr:cNvPr id="199" name="直線コネクタ 198"/>
        <xdr:cNvCxnSpPr/>
      </xdr:nvCxnSpPr>
      <xdr:spPr>
        <a:xfrm>
          <a:off x="3225800" y="14081179"/>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21796</xdr:rowOff>
    </xdr:from>
    <xdr:to>
      <xdr:col>4</xdr:col>
      <xdr:colOff>482600</xdr:colOff>
      <xdr:row>82</xdr:row>
      <xdr:rowOff>22279</xdr:rowOff>
    </xdr:to>
    <xdr:cxnSp macro="">
      <xdr:nvCxnSpPr>
        <xdr:cNvPr id="202" name="直線コネクタ 201"/>
        <xdr:cNvCxnSpPr/>
      </xdr:nvCxnSpPr>
      <xdr:spPr>
        <a:xfrm>
          <a:off x="2336800" y="1408069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21796</xdr:rowOff>
    </xdr:from>
    <xdr:to>
      <xdr:col>3</xdr:col>
      <xdr:colOff>279400</xdr:colOff>
      <xdr:row>82</xdr:row>
      <xdr:rowOff>27806</xdr:rowOff>
    </xdr:to>
    <xdr:cxnSp macro="">
      <xdr:nvCxnSpPr>
        <xdr:cNvPr id="205" name="直線コネクタ 204"/>
        <xdr:cNvCxnSpPr/>
      </xdr:nvCxnSpPr>
      <xdr:spPr>
        <a:xfrm flipV="1">
          <a:off x="1447800" y="14080696"/>
          <a:ext cx="8890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30640</xdr:rowOff>
    </xdr:from>
    <xdr:to>
      <xdr:col>7</xdr:col>
      <xdr:colOff>203200</xdr:colOff>
      <xdr:row>82</xdr:row>
      <xdr:rowOff>132240</xdr:rowOff>
    </xdr:to>
    <xdr:sp macro="" textlink="">
      <xdr:nvSpPr>
        <xdr:cNvPr id="215" name="円/楕円 214"/>
        <xdr:cNvSpPr/>
      </xdr:nvSpPr>
      <xdr:spPr>
        <a:xfrm>
          <a:off x="4902200" y="140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47167</xdr:rowOff>
    </xdr:from>
    <xdr:ext cx="762000" cy="259045"/>
    <xdr:sp macro="" textlink="">
      <xdr:nvSpPr>
        <xdr:cNvPr id="216" name="人件費・物件費等の状況該当値テキスト"/>
        <xdr:cNvSpPr txBox="1"/>
      </xdr:nvSpPr>
      <xdr:spPr>
        <a:xfrm>
          <a:off x="5041900" y="139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168,922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166785</xdr:rowOff>
    </xdr:from>
    <xdr:to>
      <xdr:col>6</xdr:col>
      <xdr:colOff>50800</xdr:colOff>
      <xdr:row>82</xdr:row>
      <xdr:rowOff>96935</xdr:rowOff>
    </xdr:to>
    <xdr:sp macro="" textlink="">
      <xdr:nvSpPr>
        <xdr:cNvPr id="217" name="円/楕円 216"/>
        <xdr:cNvSpPr/>
      </xdr:nvSpPr>
      <xdr:spPr>
        <a:xfrm>
          <a:off x="4064000" y="140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107112</xdr:rowOff>
    </xdr:from>
    <xdr:ext cx="736600" cy="259045"/>
    <xdr:sp macro="" textlink="">
      <xdr:nvSpPr>
        <xdr:cNvPr id="218" name="テキスト ボックス 217"/>
        <xdr:cNvSpPr txBox="1"/>
      </xdr:nvSpPr>
      <xdr:spPr>
        <a:xfrm>
          <a:off x="3733800" y="1382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142929</xdr:rowOff>
    </xdr:from>
    <xdr:to>
      <xdr:col>4</xdr:col>
      <xdr:colOff>533400</xdr:colOff>
      <xdr:row>82</xdr:row>
      <xdr:rowOff>73079</xdr:rowOff>
    </xdr:to>
    <xdr:sp macro="" textlink="">
      <xdr:nvSpPr>
        <xdr:cNvPr id="219" name="円/楕円 218"/>
        <xdr:cNvSpPr/>
      </xdr:nvSpPr>
      <xdr:spPr>
        <a:xfrm>
          <a:off x="3175000" y="140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83256</xdr:rowOff>
    </xdr:from>
    <xdr:ext cx="762000" cy="259045"/>
    <xdr:sp macro="" textlink="">
      <xdr:nvSpPr>
        <xdr:cNvPr id="220" name="テキスト ボックス 219"/>
        <xdr:cNvSpPr txBox="1"/>
      </xdr:nvSpPr>
      <xdr:spPr>
        <a:xfrm>
          <a:off x="2844800" y="1379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142446</xdr:rowOff>
    </xdr:from>
    <xdr:to>
      <xdr:col>3</xdr:col>
      <xdr:colOff>330200</xdr:colOff>
      <xdr:row>82</xdr:row>
      <xdr:rowOff>72596</xdr:rowOff>
    </xdr:to>
    <xdr:sp macro="" textlink="">
      <xdr:nvSpPr>
        <xdr:cNvPr id="221" name="円/楕円 220"/>
        <xdr:cNvSpPr/>
      </xdr:nvSpPr>
      <xdr:spPr>
        <a:xfrm>
          <a:off x="2286000" y="140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82773</xdr:rowOff>
    </xdr:from>
    <xdr:ext cx="762000" cy="259045"/>
    <xdr:sp macro="" textlink="">
      <xdr:nvSpPr>
        <xdr:cNvPr id="222" name="テキスト ボックス 221"/>
        <xdr:cNvSpPr txBox="1"/>
      </xdr:nvSpPr>
      <xdr:spPr>
        <a:xfrm>
          <a:off x="1955800" y="1379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148456</xdr:rowOff>
    </xdr:from>
    <xdr:to>
      <xdr:col>2</xdr:col>
      <xdr:colOff>127000</xdr:colOff>
      <xdr:row>82</xdr:row>
      <xdr:rowOff>78606</xdr:rowOff>
    </xdr:to>
    <xdr:sp macro="" textlink="">
      <xdr:nvSpPr>
        <xdr:cNvPr id="223" name="円/楕円 222"/>
        <xdr:cNvSpPr/>
      </xdr:nvSpPr>
      <xdr:spPr>
        <a:xfrm>
          <a:off x="1397000" y="140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88783</xdr:rowOff>
    </xdr:from>
    <xdr:ext cx="762000" cy="259045"/>
    <xdr:sp macro="" textlink="">
      <xdr:nvSpPr>
        <xdr:cNvPr id="224" name="テキスト ボックス 223"/>
        <xdr:cNvSpPr txBox="1"/>
      </xdr:nvSpPr>
      <xdr:spPr>
        <a:xfrm>
          <a:off x="1066800" y="1380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ポイント下回り、町村平均をも、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ポイント下回っている。　</a:t>
          </a:r>
          <a:endParaRPr lang="ja-JP" altLang="ja-JP" sz="1400">
            <a:effectLst/>
          </a:endParaRPr>
        </a:p>
        <a:p>
          <a:r>
            <a:rPr kumimoji="1" lang="ja-JP" altLang="en-US" sz="1100">
              <a:solidFill>
                <a:schemeClr val="dk1"/>
              </a:solidFill>
              <a:effectLst/>
              <a:latin typeface="+mn-lt"/>
              <a:ea typeface="+mn-ea"/>
              <a:cs typeface="+mn-cs"/>
            </a:rPr>
            <a:t>　近年上昇傾向にある主な原因は、昇格運用見直し等の影響であり、</a:t>
          </a:r>
          <a:r>
            <a:rPr kumimoji="1" lang="ja-JP" altLang="ja-JP" sz="1100">
              <a:solidFill>
                <a:schemeClr val="dk1"/>
              </a:solidFill>
              <a:effectLst/>
              <a:latin typeface="+mn-lt"/>
              <a:ea typeface="+mn-ea"/>
              <a:cs typeface="+mn-cs"/>
            </a:rPr>
            <a:t>今後も引き続き行財政改革大綱に基づき、給与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88</xdr:row>
      <xdr:rowOff>100541</xdr:rowOff>
    </xdr:to>
    <xdr:cxnSp macro="">
      <xdr:nvCxnSpPr>
        <xdr:cNvPr id="257" name="直線コネクタ 256"/>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72618</xdr:rowOff>
    </xdr:from>
    <xdr:ext cx="762000" cy="259045"/>
    <xdr:sp macro="" textlink="">
      <xdr:nvSpPr>
        <xdr:cNvPr id="258"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100541</xdr:rowOff>
    </xdr:from>
    <xdr:to>
      <xdr:col>24</xdr:col>
      <xdr:colOff>647700</xdr:colOff>
      <xdr:row>88</xdr:row>
      <xdr:rowOff>100541</xdr:rowOff>
    </xdr:to>
    <xdr:cxnSp macro="">
      <xdr:nvCxnSpPr>
        <xdr:cNvPr id="259" name="直線コネクタ 258"/>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0"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1" name="直線コネクタ 260"/>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85</xdr:row>
      <xdr:rowOff>1588</xdr:rowOff>
    </xdr:to>
    <xdr:cxnSp macro="">
      <xdr:nvCxnSpPr>
        <xdr:cNvPr id="262" name="直線コネクタ 261"/>
        <xdr:cNvCxnSpPr/>
      </xdr:nvCxnSpPr>
      <xdr:spPr>
        <a:xfrm>
          <a:off x="16179800" y="1448435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154640</xdr:rowOff>
    </xdr:from>
    <xdr:ext cx="762000" cy="259045"/>
    <xdr:sp macro="" textlink="">
      <xdr:nvSpPr>
        <xdr:cNvPr id="263" name="給与水準   （国との比較）平均値テキスト"/>
        <xdr:cNvSpPr txBox="1"/>
      </xdr:nvSpPr>
      <xdr:spPr>
        <a:xfrm>
          <a:off x="17106900" y="1455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4" name="フローチャート : 判断 263"/>
        <xdr:cNvSpPr/>
      </xdr:nvSpPr>
      <xdr:spPr>
        <a:xfrm>
          <a:off x="169672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82550</xdr:rowOff>
    </xdr:to>
    <xdr:cxnSp macro="">
      <xdr:nvCxnSpPr>
        <xdr:cNvPr id="265" name="直線コネクタ 264"/>
        <xdr:cNvCxnSpPr/>
      </xdr:nvCxnSpPr>
      <xdr:spPr>
        <a:xfrm>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6" name="フローチャート : 判断 265"/>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7" name="テキスト ボックス 266"/>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50271</xdr:rowOff>
    </xdr:to>
    <xdr:cxnSp macro="">
      <xdr:nvCxnSpPr>
        <xdr:cNvPr id="268" name="直線コネクタ 267"/>
        <xdr:cNvCxnSpPr/>
      </xdr:nvCxnSpPr>
      <xdr:spPr>
        <a:xfrm flipV="1">
          <a:off x="14401800" y="14403916"/>
          <a:ext cx="889000" cy="7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69" name="フローチャート : 判断 268"/>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0" name="テキスト ボックス 269"/>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50271</xdr:rowOff>
    </xdr:from>
    <xdr:to>
      <xdr:col>21</xdr:col>
      <xdr:colOff>0</xdr:colOff>
      <xdr:row>89</xdr:row>
      <xdr:rowOff>39688</xdr:rowOff>
    </xdr:to>
    <xdr:cxnSp macro="">
      <xdr:nvCxnSpPr>
        <xdr:cNvPr id="271" name="直線コネクタ 270"/>
        <xdr:cNvCxnSpPr/>
      </xdr:nvCxnSpPr>
      <xdr:spPr>
        <a:xfrm flipV="1">
          <a:off x="13512800" y="151378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130175</xdr:rowOff>
    </xdr:from>
    <xdr:to>
      <xdr:col>21</xdr:col>
      <xdr:colOff>50800</xdr:colOff>
      <xdr:row>89</xdr:row>
      <xdr:rowOff>60325</xdr:rowOff>
    </xdr:to>
    <xdr:sp macro="" textlink="">
      <xdr:nvSpPr>
        <xdr:cNvPr id="272" name="フローチャート : 判断 271"/>
        <xdr:cNvSpPr/>
      </xdr:nvSpPr>
      <xdr:spPr>
        <a:xfrm>
          <a:off x="14351000" y="152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45102</xdr:rowOff>
    </xdr:from>
    <xdr:ext cx="762000" cy="259045"/>
    <xdr:sp macro="" textlink="">
      <xdr:nvSpPr>
        <xdr:cNvPr id="273" name="テキスト ボックス 272"/>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4" name="フローチャート : 判断 273"/>
        <xdr:cNvSpPr/>
      </xdr:nvSpPr>
      <xdr:spPr>
        <a:xfrm>
          <a:off x="13462000" y="152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75" name="テキスト ボックス 274"/>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81" name="円/楕円 280"/>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138765</xdr:rowOff>
    </xdr:from>
    <xdr:ext cx="762000" cy="259045"/>
    <xdr:sp macro="" textlink="">
      <xdr:nvSpPr>
        <xdr:cNvPr id="282" name="給与水準   （国との比較）該当値テキスト"/>
        <xdr:cNvSpPr txBox="1"/>
      </xdr:nvSpPr>
      <xdr:spPr>
        <a:xfrm>
          <a:off x="17106900" y="1436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83" name="円/楕円 282"/>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84" name="テキスト ボックス 283"/>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85" name="円/楕円 284"/>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86" name="テキスト ボックス 285"/>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170921</xdr:rowOff>
    </xdr:from>
    <xdr:to>
      <xdr:col>21</xdr:col>
      <xdr:colOff>50800</xdr:colOff>
      <xdr:row>88</xdr:row>
      <xdr:rowOff>101071</xdr:rowOff>
    </xdr:to>
    <xdr:sp macro="" textlink="">
      <xdr:nvSpPr>
        <xdr:cNvPr id="287" name="円/楕円 286"/>
        <xdr:cNvSpPr/>
      </xdr:nvSpPr>
      <xdr:spPr>
        <a:xfrm>
          <a:off x="14351000" y="15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111248</xdr:rowOff>
    </xdr:from>
    <xdr:ext cx="762000" cy="259045"/>
    <xdr:sp macro="" textlink="">
      <xdr:nvSpPr>
        <xdr:cNvPr id="288" name="テキスト ボックス 287"/>
        <xdr:cNvSpPr txBox="1"/>
      </xdr:nvSpPr>
      <xdr:spPr>
        <a:xfrm>
          <a:off x="14020800" y="1485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89" name="円/楕円 288"/>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75265</xdr:rowOff>
    </xdr:from>
    <xdr:ext cx="762000" cy="259045"/>
    <xdr:sp macro="" textlink="">
      <xdr:nvSpPr>
        <xdr:cNvPr id="290" name="テキスト ボックス 289"/>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行財政改革（一次：平成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年度・二次：平成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年度までで</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％）の削減を行った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今後も引き続き行財政改革大綱に基づき、役場組織の合理化や民間委託及び臨時職員等の配置による事務の効率化等を併せて実施することで、職員の削減を図る。また、一般行政職員については、定年退職による職員の削減を基本と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年度現員数（</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名）程度を維持することとし、技能労務職員においても、定年退職後の補充は行わないこととし、引き続き定員管理を行いう。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20" name="直線コネクタ 319"/>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21"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2" name="直線コネクタ 321"/>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3"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4" name="直線コネクタ 323"/>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20447</xdr:rowOff>
    </xdr:from>
    <xdr:to>
      <xdr:col>24</xdr:col>
      <xdr:colOff>558800</xdr:colOff>
      <xdr:row>61</xdr:row>
      <xdr:rowOff>51012</xdr:rowOff>
    </xdr:to>
    <xdr:cxnSp macro="">
      <xdr:nvCxnSpPr>
        <xdr:cNvPr id="325" name="直線コネクタ 324"/>
        <xdr:cNvCxnSpPr/>
      </xdr:nvCxnSpPr>
      <xdr:spPr>
        <a:xfrm>
          <a:off x="16179800" y="10478897"/>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6"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7" name="フローチャート : 判断 326"/>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20447</xdr:rowOff>
    </xdr:from>
    <xdr:to>
      <xdr:col>23</xdr:col>
      <xdr:colOff>406400</xdr:colOff>
      <xdr:row>61</xdr:row>
      <xdr:rowOff>35730</xdr:rowOff>
    </xdr:to>
    <xdr:cxnSp macro="">
      <xdr:nvCxnSpPr>
        <xdr:cNvPr id="328" name="直線コネクタ 327"/>
        <xdr:cNvCxnSpPr/>
      </xdr:nvCxnSpPr>
      <xdr:spPr>
        <a:xfrm flipV="1">
          <a:off x="15290800" y="10478897"/>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9" name="フローチャート : 判断 328"/>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30" name="テキスト ボックス 329"/>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11599</xdr:rowOff>
    </xdr:from>
    <xdr:to>
      <xdr:col>22</xdr:col>
      <xdr:colOff>203200</xdr:colOff>
      <xdr:row>61</xdr:row>
      <xdr:rowOff>35730</xdr:rowOff>
    </xdr:to>
    <xdr:cxnSp macro="">
      <xdr:nvCxnSpPr>
        <xdr:cNvPr id="331" name="直線コネクタ 330"/>
        <xdr:cNvCxnSpPr/>
      </xdr:nvCxnSpPr>
      <xdr:spPr>
        <a:xfrm>
          <a:off x="14401800" y="1047004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2" name="フローチャート : 判断 331"/>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33" name="テキスト ボックス 332"/>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168571</xdr:rowOff>
    </xdr:from>
    <xdr:to>
      <xdr:col>21</xdr:col>
      <xdr:colOff>0</xdr:colOff>
      <xdr:row>61</xdr:row>
      <xdr:rowOff>11599</xdr:rowOff>
    </xdr:to>
    <xdr:cxnSp macro="">
      <xdr:nvCxnSpPr>
        <xdr:cNvPr id="334" name="直線コネクタ 333"/>
        <xdr:cNvCxnSpPr/>
      </xdr:nvCxnSpPr>
      <xdr:spPr>
        <a:xfrm>
          <a:off x="13512800" y="1045557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5" name="フローチャート : 判断 334"/>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6" name="テキスト ボックス 335"/>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7" name="フローチャート : 判断 336"/>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8" name="テキスト ボックス 337"/>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212</xdr:rowOff>
    </xdr:from>
    <xdr:to>
      <xdr:col>24</xdr:col>
      <xdr:colOff>609600</xdr:colOff>
      <xdr:row>61</xdr:row>
      <xdr:rowOff>101812</xdr:rowOff>
    </xdr:to>
    <xdr:sp macro="" textlink="">
      <xdr:nvSpPr>
        <xdr:cNvPr id="344" name="円/楕円 343"/>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143739</xdr:rowOff>
    </xdr:from>
    <xdr:ext cx="762000" cy="259045"/>
    <xdr:sp macro="" textlink="">
      <xdr:nvSpPr>
        <xdr:cNvPr id="345" name="定員管理の状況該当値テキスト"/>
        <xdr:cNvSpPr txBox="1"/>
      </xdr:nvSpPr>
      <xdr:spPr>
        <a:xfrm>
          <a:off x="17106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141097</xdr:rowOff>
    </xdr:from>
    <xdr:to>
      <xdr:col>23</xdr:col>
      <xdr:colOff>457200</xdr:colOff>
      <xdr:row>61</xdr:row>
      <xdr:rowOff>71247</xdr:rowOff>
    </xdr:to>
    <xdr:sp macro="" textlink="">
      <xdr:nvSpPr>
        <xdr:cNvPr id="346" name="円/楕円 345"/>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56024</xdr:rowOff>
    </xdr:from>
    <xdr:ext cx="736600" cy="259045"/>
    <xdr:sp macro="" textlink="">
      <xdr:nvSpPr>
        <xdr:cNvPr id="347" name="テキスト ボックス 346"/>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156380</xdr:rowOff>
    </xdr:from>
    <xdr:to>
      <xdr:col>22</xdr:col>
      <xdr:colOff>254000</xdr:colOff>
      <xdr:row>61</xdr:row>
      <xdr:rowOff>86530</xdr:rowOff>
    </xdr:to>
    <xdr:sp macro="" textlink="">
      <xdr:nvSpPr>
        <xdr:cNvPr id="348" name="円/楕円 347"/>
        <xdr:cNvSpPr/>
      </xdr:nvSpPr>
      <xdr:spPr>
        <a:xfrm>
          <a:off x="15240000" y="104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71307</xdr:rowOff>
    </xdr:from>
    <xdr:ext cx="762000" cy="259045"/>
    <xdr:sp macro="" textlink="">
      <xdr:nvSpPr>
        <xdr:cNvPr id="349" name="テキスト ボックス 348"/>
        <xdr:cNvSpPr txBox="1"/>
      </xdr:nvSpPr>
      <xdr:spPr>
        <a:xfrm>
          <a:off x="14909800" y="105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132249</xdr:rowOff>
    </xdr:from>
    <xdr:to>
      <xdr:col>21</xdr:col>
      <xdr:colOff>50800</xdr:colOff>
      <xdr:row>61</xdr:row>
      <xdr:rowOff>62399</xdr:rowOff>
    </xdr:to>
    <xdr:sp macro="" textlink="">
      <xdr:nvSpPr>
        <xdr:cNvPr id="350" name="円/楕円 349"/>
        <xdr:cNvSpPr/>
      </xdr:nvSpPr>
      <xdr:spPr>
        <a:xfrm>
          <a:off x="14351000" y="104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47176</xdr:rowOff>
    </xdr:from>
    <xdr:ext cx="762000" cy="259045"/>
    <xdr:sp macro="" textlink="">
      <xdr:nvSpPr>
        <xdr:cNvPr id="351" name="テキスト ボックス 350"/>
        <xdr:cNvSpPr txBox="1"/>
      </xdr:nvSpPr>
      <xdr:spPr>
        <a:xfrm>
          <a:off x="14020800" y="1050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117771</xdr:rowOff>
    </xdr:from>
    <xdr:to>
      <xdr:col>19</xdr:col>
      <xdr:colOff>533400</xdr:colOff>
      <xdr:row>61</xdr:row>
      <xdr:rowOff>47921</xdr:rowOff>
    </xdr:to>
    <xdr:sp macro="" textlink="">
      <xdr:nvSpPr>
        <xdr:cNvPr id="352" name="円/楕円 351"/>
        <xdr:cNvSpPr/>
      </xdr:nvSpPr>
      <xdr:spPr>
        <a:xfrm>
          <a:off x="13462000" y="104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32698</xdr:rowOff>
    </xdr:from>
    <xdr:ext cx="762000" cy="259045"/>
    <xdr:sp macro="" textlink="">
      <xdr:nvSpPr>
        <xdr:cNvPr id="353" name="テキスト ボックス 352"/>
        <xdr:cNvSpPr txBox="1"/>
      </xdr:nvSpPr>
      <xdr:spPr>
        <a:xfrm>
          <a:off x="13131800" y="1049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年度から取組んでいる行財政改革大綱に基づき、起債発行額を抑制したことや、過去に行った大型事業の起債償還が一部完了したことで、昨年度よりも</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ポイント減少した。</a:t>
          </a:r>
          <a:endParaRPr lang="ja-JP" altLang="ja-JP" sz="1400">
            <a:effectLst/>
          </a:endParaRPr>
        </a:p>
        <a:p>
          <a:pPr rtl="0" fontAlgn="base"/>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年熊本地震の影響により急激な増加が見込まれるため、今後も引き続き投資的経費に係る</a:t>
          </a:r>
          <a:r>
            <a:rPr lang="ja-JP" altLang="ja-JP" sz="1100" b="0" i="0" baseline="0">
              <a:solidFill>
                <a:schemeClr val="dk1"/>
              </a:solidFill>
              <a:effectLst/>
              <a:latin typeface="+mn-lt"/>
              <a:ea typeface="+mn-ea"/>
              <a:cs typeface="+mn-cs"/>
            </a:rPr>
            <a:t>起債発行</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の抑制を図</a:t>
          </a:r>
          <a:r>
            <a:rPr lang="ja-JP" altLang="en-US" sz="1100" b="0" i="0" baseline="0">
              <a:solidFill>
                <a:schemeClr val="dk1"/>
              </a:solidFill>
              <a:effectLst/>
              <a:latin typeface="+mn-lt"/>
              <a:ea typeface="+mn-ea"/>
              <a:cs typeface="+mn-cs"/>
            </a:rPr>
            <a:t>り、公債費抑制に努める。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5" name="直線コネクタ 384"/>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8"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9" name="直線コネクタ 388"/>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10281</xdr:rowOff>
    </xdr:from>
    <xdr:to>
      <xdr:col>24</xdr:col>
      <xdr:colOff>558800</xdr:colOff>
      <xdr:row>38</xdr:row>
      <xdr:rowOff>102205</xdr:rowOff>
    </xdr:to>
    <xdr:cxnSp macro="">
      <xdr:nvCxnSpPr>
        <xdr:cNvPr id="390" name="直線コネクタ 389"/>
        <xdr:cNvCxnSpPr/>
      </xdr:nvCxnSpPr>
      <xdr:spPr>
        <a:xfrm flipV="1">
          <a:off x="16179800" y="652538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91"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2" name="フローチャート : 判断 391"/>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102205</xdr:rowOff>
    </xdr:from>
    <xdr:to>
      <xdr:col>23</xdr:col>
      <xdr:colOff>406400</xdr:colOff>
      <xdr:row>39</xdr:row>
      <xdr:rowOff>57150</xdr:rowOff>
    </xdr:to>
    <xdr:cxnSp macro="">
      <xdr:nvCxnSpPr>
        <xdr:cNvPr id="393" name="直線コネクタ 392"/>
        <xdr:cNvCxnSpPr/>
      </xdr:nvCxnSpPr>
      <xdr:spPr>
        <a:xfrm flipV="1">
          <a:off x="15290800" y="66173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4" name="フローチャート : 判断 393"/>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95" name="テキスト ボックス 394"/>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160565</xdr:rowOff>
    </xdr:to>
    <xdr:cxnSp macro="">
      <xdr:nvCxnSpPr>
        <xdr:cNvPr id="396" name="直線コネクタ 395"/>
        <xdr:cNvCxnSpPr/>
      </xdr:nvCxnSpPr>
      <xdr:spPr>
        <a:xfrm flipV="1">
          <a:off x="14401800" y="67437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7" name="フローチャート : 判断 396"/>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8" name="テキスト ボックス 397"/>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69548</xdr:rowOff>
    </xdr:to>
    <xdr:cxnSp macro="">
      <xdr:nvCxnSpPr>
        <xdr:cNvPr id="399" name="直線コネクタ 398"/>
        <xdr:cNvCxnSpPr/>
      </xdr:nvCxnSpPr>
      <xdr:spPr>
        <a:xfrm flipV="1">
          <a:off x="13512800" y="684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400" name="フローチャート : 判断 399"/>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401" name="テキスト ボックス 400"/>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2" name="フローチャート : 判断 401"/>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403" name="テキスト ボックス 402"/>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130931</xdr:rowOff>
    </xdr:from>
    <xdr:to>
      <xdr:col>24</xdr:col>
      <xdr:colOff>609600</xdr:colOff>
      <xdr:row>38</xdr:row>
      <xdr:rowOff>61081</xdr:rowOff>
    </xdr:to>
    <xdr:sp macro="" textlink="">
      <xdr:nvSpPr>
        <xdr:cNvPr id="409" name="円/楕円 408"/>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147458</xdr:rowOff>
    </xdr:from>
    <xdr:ext cx="762000" cy="259045"/>
    <xdr:sp macro="" textlink="">
      <xdr:nvSpPr>
        <xdr:cNvPr id="410" name="公債費負担の状況該当値テキスト"/>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51405</xdr:rowOff>
    </xdr:from>
    <xdr:to>
      <xdr:col>23</xdr:col>
      <xdr:colOff>457200</xdr:colOff>
      <xdr:row>38</xdr:row>
      <xdr:rowOff>153005</xdr:rowOff>
    </xdr:to>
    <xdr:sp macro="" textlink="">
      <xdr:nvSpPr>
        <xdr:cNvPr id="411" name="円/楕円 410"/>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163182</xdr:rowOff>
    </xdr:from>
    <xdr:ext cx="736600" cy="259045"/>
    <xdr:sp macro="" textlink="">
      <xdr:nvSpPr>
        <xdr:cNvPr id="412" name="テキスト ボックス 411"/>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13" name="円/楕円 412"/>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14" name="テキスト ボックス 413"/>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415" name="円/楕円 414"/>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416" name="テキスト ボックス 415"/>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18748</xdr:rowOff>
    </xdr:from>
    <xdr:to>
      <xdr:col>19</xdr:col>
      <xdr:colOff>533400</xdr:colOff>
      <xdr:row>40</xdr:row>
      <xdr:rowOff>120348</xdr:rowOff>
    </xdr:to>
    <xdr:sp macro="" textlink="">
      <xdr:nvSpPr>
        <xdr:cNvPr id="417" name="円/楕円 416"/>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130525</xdr:rowOff>
    </xdr:from>
    <xdr:ext cx="762000" cy="259045"/>
    <xdr:sp macro="" textlink="">
      <xdr:nvSpPr>
        <xdr:cNvPr id="418" name="テキスト ボックス 417"/>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年度以降は、類似団体平均を下回っている。主な要因としては、平成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取組んでいる行財政改革大綱に基づき、起債発行額を制限していることで地方債残高が減少傾向にあることや、公営企業債等繰入見込額にかかる起債残高が減少したことや、剰余金を財源とした財政調整基金への積立による充当可能基金の増額等があげられる。今後</a:t>
          </a:r>
          <a:r>
            <a:rPr lang="ja-JP" altLang="en-US" sz="1100">
              <a:solidFill>
                <a:schemeClr val="dk1"/>
              </a:solidFill>
              <a:effectLst/>
              <a:latin typeface="+mn-lt"/>
              <a:ea typeface="+mn-ea"/>
              <a:cs typeface="+mn-cs"/>
            </a:rPr>
            <a:t>は、平成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年熊本地震の影響により災害復旧事業債償還金の増加により上昇傾向にあるため、</a:t>
          </a:r>
          <a:r>
            <a:rPr lang="ja-JP" altLang="ja-JP" sz="1100">
              <a:solidFill>
                <a:schemeClr val="dk1"/>
              </a:solidFill>
              <a:effectLst/>
              <a:latin typeface="+mn-lt"/>
              <a:ea typeface="+mn-ea"/>
              <a:cs typeface="+mn-cs"/>
            </a:rPr>
            <a:t>引き続き集中改革プラン及び行財政改革大綱に基づき人件費・公債費等義務的経費の削減に努める。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9" name="直線コネクタ 448"/>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50"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51" name="直線コネクタ 450"/>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98153</xdr:rowOff>
    </xdr:from>
    <xdr:to>
      <xdr:col>24</xdr:col>
      <xdr:colOff>558800</xdr:colOff>
      <xdr:row>14</xdr:row>
      <xdr:rowOff>2540</xdr:rowOff>
    </xdr:to>
    <xdr:cxnSp macro="">
      <xdr:nvCxnSpPr>
        <xdr:cNvPr id="454" name="直線コネクタ 453"/>
        <xdr:cNvCxnSpPr/>
      </xdr:nvCxnSpPr>
      <xdr:spPr>
        <a:xfrm>
          <a:off x="16179800" y="232700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6" name="フローチャート : 判断 45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98153</xdr:rowOff>
    </xdr:from>
    <xdr:to>
      <xdr:col>23</xdr:col>
      <xdr:colOff>406400</xdr:colOff>
      <xdr:row>14</xdr:row>
      <xdr:rowOff>31266</xdr:rowOff>
    </xdr:to>
    <xdr:cxnSp macro="">
      <xdr:nvCxnSpPr>
        <xdr:cNvPr id="457" name="直線コネクタ 456"/>
        <xdr:cNvCxnSpPr/>
      </xdr:nvCxnSpPr>
      <xdr:spPr>
        <a:xfrm flipV="1">
          <a:off x="15290800" y="232700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8" name="フローチャート : 判断 457"/>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65694</xdr:rowOff>
    </xdr:from>
    <xdr:ext cx="736600" cy="259045"/>
    <xdr:sp macro="" textlink="">
      <xdr:nvSpPr>
        <xdr:cNvPr id="459" name="テキスト ボックス 458"/>
        <xdr:cNvSpPr txBox="1"/>
      </xdr:nvSpPr>
      <xdr:spPr>
        <a:xfrm>
          <a:off x="15798800" y="246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31266</xdr:rowOff>
    </xdr:from>
    <xdr:to>
      <xdr:col>22</xdr:col>
      <xdr:colOff>203200</xdr:colOff>
      <xdr:row>14</xdr:row>
      <xdr:rowOff>65738</xdr:rowOff>
    </xdr:to>
    <xdr:cxnSp macro="">
      <xdr:nvCxnSpPr>
        <xdr:cNvPr id="460" name="直線コネクタ 459"/>
        <xdr:cNvCxnSpPr/>
      </xdr:nvCxnSpPr>
      <xdr:spPr>
        <a:xfrm flipV="1">
          <a:off x="14401800" y="2431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61" name="フローチャート : 判断 460"/>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165661</xdr:rowOff>
    </xdr:from>
    <xdr:ext cx="762000" cy="259045"/>
    <xdr:sp macro="" textlink="">
      <xdr:nvSpPr>
        <xdr:cNvPr id="462" name="テキスト ボックス 461"/>
        <xdr:cNvSpPr txBox="1"/>
      </xdr:nvSpPr>
      <xdr:spPr>
        <a:xfrm>
          <a:off x="14909800" y="25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65738</xdr:rowOff>
    </xdr:from>
    <xdr:to>
      <xdr:col>21</xdr:col>
      <xdr:colOff>0</xdr:colOff>
      <xdr:row>15</xdr:row>
      <xdr:rowOff>67794</xdr:rowOff>
    </xdr:to>
    <xdr:cxnSp macro="">
      <xdr:nvCxnSpPr>
        <xdr:cNvPr id="463" name="直線コネクタ 462"/>
        <xdr:cNvCxnSpPr/>
      </xdr:nvCxnSpPr>
      <xdr:spPr>
        <a:xfrm flipV="1">
          <a:off x="13512800" y="2466038"/>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64" name="フローチャート : 判断 463"/>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114861</xdr:rowOff>
    </xdr:from>
    <xdr:ext cx="762000" cy="259045"/>
    <xdr:sp macro="" textlink="">
      <xdr:nvSpPr>
        <xdr:cNvPr id="465" name="テキスト ボックス 464"/>
        <xdr:cNvSpPr txBox="1"/>
      </xdr:nvSpPr>
      <xdr:spPr>
        <a:xfrm>
          <a:off x="14020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6" name="フローチャート : 判断 465"/>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11205</xdr:rowOff>
    </xdr:from>
    <xdr:ext cx="762000" cy="259045"/>
    <xdr:sp macro="" textlink="">
      <xdr:nvSpPr>
        <xdr:cNvPr id="467" name="テキスト ボックス 466"/>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123190</xdr:rowOff>
    </xdr:from>
    <xdr:to>
      <xdr:col>24</xdr:col>
      <xdr:colOff>609600</xdr:colOff>
      <xdr:row>14</xdr:row>
      <xdr:rowOff>53340</xdr:rowOff>
    </xdr:to>
    <xdr:sp macro="" textlink="">
      <xdr:nvSpPr>
        <xdr:cNvPr id="473" name="円/楕円 472"/>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44467</xdr:rowOff>
    </xdr:from>
    <xdr:ext cx="762000" cy="259045"/>
    <xdr:sp macro="" textlink="">
      <xdr:nvSpPr>
        <xdr:cNvPr id="474" name="将来負担の状況該当値テキスト"/>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47353</xdr:rowOff>
    </xdr:from>
    <xdr:to>
      <xdr:col>23</xdr:col>
      <xdr:colOff>457200</xdr:colOff>
      <xdr:row>13</xdr:row>
      <xdr:rowOff>148953</xdr:rowOff>
    </xdr:to>
    <xdr:sp macro="" textlink="">
      <xdr:nvSpPr>
        <xdr:cNvPr id="475" name="円/楕円 474"/>
        <xdr:cNvSpPr/>
      </xdr:nvSpPr>
      <xdr:spPr>
        <a:xfrm>
          <a:off x="16129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159130</xdr:rowOff>
    </xdr:from>
    <xdr:ext cx="736600" cy="259045"/>
    <xdr:sp macro="" textlink="">
      <xdr:nvSpPr>
        <xdr:cNvPr id="476" name="テキスト ボックス 475"/>
        <xdr:cNvSpPr txBox="1"/>
      </xdr:nvSpPr>
      <xdr:spPr>
        <a:xfrm>
          <a:off x="15798800" y="204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151916</xdr:rowOff>
    </xdr:from>
    <xdr:to>
      <xdr:col>22</xdr:col>
      <xdr:colOff>254000</xdr:colOff>
      <xdr:row>14</xdr:row>
      <xdr:rowOff>82066</xdr:rowOff>
    </xdr:to>
    <xdr:sp macro="" textlink="">
      <xdr:nvSpPr>
        <xdr:cNvPr id="477" name="円/楕円 476"/>
        <xdr:cNvSpPr/>
      </xdr:nvSpPr>
      <xdr:spPr>
        <a:xfrm>
          <a:off x="152400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92243</xdr:rowOff>
    </xdr:from>
    <xdr:ext cx="762000" cy="259045"/>
    <xdr:sp macro="" textlink="">
      <xdr:nvSpPr>
        <xdr:cNvPr id="478" name="テキスト ボックス 477"/>
        <xdr:cNvSpPr txBox="1"/>
      </xdr:nvSpPr>
      <xdr:spPr>
        <a:xfrm>
          <a:off x="14909800" y="21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14938</xdr:rowOff>
    </xdr:from>
    <xdr:to>
      <xdr:col>21</xdr:col>
      <xdr:colOff>50800</xdr:colOff>
      <xdr:row>14</xdr:row>
      <xdr:rowOff>116538</xdr:rowOff>
    </xdr:to>
    <xdr:sp macro="" textlink="">
      <xdr:nvSpPr>
        <xdr:cNvPr id="479" name="円/楕円 478"/>
        <xdr:cNvSpPr/>
      </xdr:nvSpPr>
      <xdr:spPr>
        <a:xfrm>
          <a:off x="14351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126715</xdr:rowOff>
    </xdr:from>
    <xdr:ext cx="762000" cy="259045"/>
    <xdr:sp macro="" textlink="">
      <xdr:nvSpPr>
        <xdr:cNvPr id="480" name="テキスト ボックス 479"/>
        <xdr:cNvSpPr txBox="1"/>
      </xdr:nvSpPr>
      <xdr:spPr>
        <a:xfrm>
          <a:off x="14020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16994</xdr:rowOff>
    </xdr:from>
    <xdr:to>
      <xdr:col>19</xdr:col>
      <xdr:colOff>533400</xdr:colOff>
      <xdr:row>15</xdr:row>
      <xdr:rowOff>118594</xdr:rowOff>
    </xdr:to>
    <xdr:sp macro="" textlink="">
      <xdr:nvSpPr>
        <xdr:cNvPr id="481" name="円/楕円 480"/>
        <xdr:cNvSpPr/>
      </xdr:nvSpPr>
      <xdr:spPr>
        <a:xfrm>
          <a:off x="13462000" y="2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128771</xdr:rowOff>
    </xdr:from>
    <xdr:ext cx="762000" cy="259045"/>
    <xdr:sp macro="" textlink="">
      <xdr:nvSpPr>
        <xdr:cNvPr id="482" name="テキスト ボックス 481"/>
        <xdr:cNvSpPr txBox="1"/>
      </xdr:nvSpPr>
      <xdr:spPr>
        <a:xfrm>
          <a:off x="13131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10,826
10,779
144.00
7,227,103
6,875,379
243,658
4,334,447
6,304,289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％と類似団体平均と比べて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ポイント低い水準にあり、前年度より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年度の給与改定に伴う職員</a:t>
          </a:r>
          <a:r>
            <a:rPr kumimoji="1" lang="ja-JP" altLang="en-US" sz="1100">
              <a:solidFill>
                <a:schemeClr val="dk1"/>
              </a:solidFill>
              <a:effectLst/>
              <a:latin typeface="+mn-lt"/>
              <a:ea typeface="+mn-ea"/>
              <a:cs typeface="+mn-cs"/>
            </a:rPr>
            <a:t>手当</a:t>
          </a:r>
          <a:r>
            <a:rPr kumimoji="1" lang="ja-JP" altLang="ja-JP" sz="1100">
              <a:solidFill>
                <a:schemeClr val="dk1"/>
              </a:solidFill>
              <a:effectLst/>
              <a:latin typeface="+mn-lt"/>
              <a:ea typeface="+mn-ea"/>
              <a:cs typeface="+mn-cs"/>
            </a:rPr>
            <a:t>の増や、昇格運用の見直しの影響が挙げられる。</a:t>
          </a:r>
          <a:endParaRPr lang="ja-JP" altLang="ja-JP" sz="1400">
            <a:effectLst/>
          </a:endParaRPr>
        </a:p>
        <a:p>
          <a:r>
            <a:rPr kumimoji="1" lang="ja-JP" altLang="ja-JP" sz="1100">
              <a:solidFill>
                <a:schemeClr val="dk1"/>
              </a:solidFill>
              <a:effectLst/>
              <a:latin typeface="+mn-lt"/>
              <a:ea typeface="+mn-ea"/>
              <a:cs typeface="+mn-cs"/>
            </a:rPr>
            <a:t>　現在、退職者数と同数の新規採用を行っているが、今後も引き続き行財政改革大綱に基づき人件費の削減に努める。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134620</xdr:rowOff>
    </xdr:to>
    <xdr:cxnSp macro="">
      <xdr:nvCxnSpPr>
        <xdr:cNvPr id="66" name="直線コネクタ 65"/>
        <xdr:cNvCxnSpPr/>
      </xdr:nvCxnSpPr>
      <xdr:spPr>
        <a:xfrm>
          <a:off x="3987800" y="628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111760</xdr:rowOff>
    </xdr:to>
    <xdr:cxnSp macro="">
      <xdr:nvCxnSpPr>
        <xdr:cNvPr id="69" name="直線コネクタ 68"/>
        <xdr:cNvCxnSpPr/>
      </xdr:nvCxnSpPr>
      <xdr:spPr>
        <a:xfrm>
          <a:off x="3098800" y="614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66040</xdr:rowOff>
    </xdr:to>
    <xdr:cxnSp macro="">
      <xdr:nvCxnSpPr>
        <xdr:cNvPr id="72" name="直線コネクタ 71"/>
        <xdr:cNvCxnSpPr/>
      </xdr:nvCxnSpPr>
      <xdr:spPr>
        <a:xfrm flipV="1">
          <a:off x="2209800" y="614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36</xdr:row>
      <xdr:rowOff>165100</xdr:rowOff>
    </xdr:to>
    <xdr:cxnSp macro="">
      <xdr:nvCxnSpPr>
        <xdr:cNvPr id="75" name="直線コネクタ 74"/>
        <xdr:cNvCxnSpPr/>
      </xdr:nvCxnSpPr>
      <xdr:spPr>
        <a:xfrm flipV="1">
          <a:off x="1320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物件費は、近年、</a:t>
          </a:r>
          <a:r>
            <a:rPr kumimoji="1" lang="ja-JP" altLang="en-US" sz="1100">
              <a:solidFill>
                <a:schemeClr val="dk1"/>
              </a:solidFill>
              <a:effectLst/>
              <a:latin typeface="+mn-lt"/>
              <a:ea typeface="+mn-ea"/>
              <a:cs typeface="+mn-cs"/>
            </a:rPr>
            <a:t>自然を生かした森林体験公園施設内に「ロングジップスライド」等の整備を行ったことや、関連する臨時職員賃金、備品購入費等が増加したことにより、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。また、リース料や業務委託契約等の増加によ上昇傾向にある。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新規リース契約の抑制や光熱水費等の削減を図り、行財政改革大綱</a:t>
          </a:r>
          <a:r>
            <a:rPr kumimoji="1" lang="ja-JP" altLang="en-US" sz="1100">
              <a:solidFill>
                <a:schemeClr val="dk1"/>
              </a:solidFill>
              <a:effectLst/>
              <a:latin typeface="+mn-lt"/>
              <a:ea typeface="+mn-ea"/>
              <a:cs typeface="+mn-cs"/>
            </a:rPr>
            <a:t>の更なる</a:t>
          </a:r>
          <a:r>
            <a:rPr kumimoji="1" lang="ja-JP" altLang="ja-JP" sz="1100">
              <a:solidFill>
                <a:schemeClr val="dk1"/>
              </a:solidFill>
              <a:effectLst/>
              <a:latin typeface="+mn-lt"/>
              <a:ea typeface="+mn-ea"/>
              <a:cs typeface="+mn-cs"/>
            </a:rPr>
            <a:t>に徹底した事務事業の見直しを行い、物件費の抑制に努める。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96520</xdr:rowOff>
    </xdr:to>
    <xdr:cxnSp macro="">
      <xdr:nvCxnSpPr>
        <xdr:cNvPr id="127" name="直線コネクタ 126"/>
        <xdr:cNvCxnSpPr/>
      </xdr:nvCxnSpPr>
      <xdr:spPr>
        <a:xfrm>
          <a:off x="15671800" y="2786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16</xdr:row>
      <xdr:rowOff>43180</xdr:rowOff>
    </xdr:to>
    <xdr:cxnSp macro="">
      <xdr:nvCxnSpPr>
        <xdr:cNvPr id="130" name="直線コネクタ 129"/>
        <xdr:cNvCxnSpPr/>
      </xdr:nvCxnSpPr>
      <xdr:spPr>
        <a:xfrm>
          <a:off x="14782800" y="2633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62230</xdr:rowOff>
    </xdr:to>
    <xdr:cxnSp macro="">
      <xdr:nvCxnSpPr>
        <xdr:cNvPr id="133" name="直線コネクタ 132"/>
        <xdr:cNvCxnSpPr/>
      </xdr:nvCxnSpPr>
      <xdr:spPr>
        <a:xfrm>
          <a:off x="13893800" y="262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54610</xdr:rowOff>
    </xdr:to>
    <xdr:cxnSp macro="">
      <xdr:nvCxnSpPr>
        <xdr:cNvPr id="136" name="直線コネクタ 135"/>
        <xdr:cNvCxnSpPr/>
      </xdr:nvCxnSpPr>
      <xdr:spPr>
        <a:xfrm>
          <a:off x="13004800" y="255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6" name="円/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8" name="円/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9" name="テキスト ボックス 148"/>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50" name="円/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4" name="円/楕円 153"/>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5" name="テキスト ボックス 154"/>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a:t>
          </a:r>
          <a:r>
            <a:rPr kumimoji="1" lang="ja-JP" altLang="en-US" sz="1100">
              <a:solidFill>
                <a:schemeClr val="dk1"/>
              </a:solidFill>
              <a:effectLst/>
              <a:latin typeface="+mn-lt"/>
              <a:ea typeface="+mn-ea"/>
              <a:cs typeface="+mn-cs"/>
            </a:rPr>
            <a:t>、本年度は</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下回って、前年度比で</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ポイント減少している。</a:t>
          </a:r>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認可保育所運営費が扶助費から補助費等に性質を変更したためで、実質は上昇傾向にある。その他、</a:t>
          </a:r>
          <a:r>
            <a:rPr kumimoji="1" lang="ja-JP" altLang="ja-JP" sz="1100">
              <a:solidFill>
                <a:schemeClr val="dk1"/>
              </a:solidFill>
              <a:effectLst/>
              <a:latin typeface="+mn-lt"/>
              <a:ea typeface="+mn-ea"/>
              <a:cs typeface="+mn-cs"/>
            </a:rPr>
            <a:t>利用者数の増加による障害福祉サービス給付費等が急激に膨らんでいることや、高齢化（平成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年度末の高齢化率</a:t>
          </a:r>
          <a:r>
            <a:rPr kumimoji="1" lang="en-US" altLang="ja-JP" sz="1100">
              <a:solidFill>
                <a:schemeClr val="dk1"/>
              </a:solidFill>
              <a:effectLst/>
              <a:latin typeface="+mn-lt"/>
              <a:ea typeface="+mn-ea"/>
              <a:cs typeface="+mn-cs"/>
            </a:rPr>
            <a:t>40.42</a:t>
          </a:r>
          <a:r>
            <a:rPr kumimoji="1" lang="ja-JP" altLang="ja-JP" sz="1100">
              <a:solidFill>
                <a:schemeClr val="dk1"/>
              </a:solidFill>
              <a:effectLst/>
              <a:latin typeface="+mn-lt"/>
              <a:ea typeface="+mn-ea"/>
              <a:cs typeface="+mn-cs"/>
            </a:rPr>
            <a:t>％）の進展に伴う影響も考えられる。今後は、健康管理意識の向上を図り医療費の抑制に努めること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56</xdr:row>
      <xdr:rowOff>127000</xdr:rowOff>
    </xdr:to>
    <xdr:cxnSp macro="">
      <xdr:nvCxnSpPr>
        <xdr:cNvPr id="190" name="直線コネクタ 189"/>
        <xdr:cNvCxnSpPr/>
      </xdr:nvCxnSpPr>
      <xdr:spPr>
        <a:xfrm flipV="1">
          <a:off x="3987800" y="9352643"/>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127000</xdr:rowOff>
    </xdr:to>
    <xdr:cxnSp macro="">
      <xdr:nvCxnSpPr>
        <xdr:cNvPr id="193" name="直線コネクタ 192"/>
        <xdr:cNvCxnSpPr/>
      </xdr:nvCxnSpPr>
      <xdr:spPr>
        <a:xfrm>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78015</xdr:rowOff>
    </xdr:to>
    <xdr:cxnSp macro="">
      <xdr:nvCxnSpPr>
        <xdr:cNvPr id="196" name="直線コネクタ 195"/>
        <xdr:cNvCxnSpPr/>
      </xdr:nvCxnSpPr>
      <xdr:spPr>
        <a:xfrm>
          <a:off x="2209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45357</xdr:rowOff>
    </xdr:to>
    <xdr:cxnSp macro="">
      <xdr:nvCxnSpPr>
        <xdr:cNvPr id="199" name="直線コネクタ 198"/>
        <xdr:cNvCxnSpPr/>
      </xdr:nvCxnSpPr>
      <xdr:spPr>
        <a:xfrm flipV="1">
          <a:off x="1320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9" name="円/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6" name="テキスト ボックス 215"/>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ポイント上回っている。主な要因として、保険給付費等の増に伴い国民健康保険特別会計繰出金の増加</a:t>
          </a:r>
          <a:r>
            <a:rPr kumimoji="1" lang="ja-JP" altLang="en-US" sz="1100">
              <a:solidFill>
                <a:schemeClr val="dk1"/>
              </a:solidFill>
              <a:effectLst/>
              <a:latin typeface="+mn-lt"/>
              <a:ea typeface="+mn-ea"/>
              <a:cs typeface="+mn-cs"/>
            </a:rPr>
            <a:t>や西部簡易水道の拡張工事に伴う繰出し金の増加</a:t>
          </a:r>
          <a:r>
            <a:rPr kumimoji="1" lang="ja-JP" altLang="ja-JP" sz="1100">
              <a:solidFill>
                <a:schemeClr val="dk1"/>
              </a:solidFill>
              <a:effectLst/>
              <a:latin typeface="+mn-lt"/>
              <a:ea typeface="+mn-ea"/>
              <a:cs typeface="+mn-cs"/>
            </a:rPr>
            <a:t>が影響している。今後は、独立採算の原則に立ち返った料金の改定や、国民健康保険事業等の医療費の適正化に努め健全な財政運営を図る。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5080</xdr:rowOff>
    </xdr:to>
    <xdr:cxnSp macro="">
      <xdr:nvCxnSpPr>
        <xdr:cNvPr id="251" name="直線コネクタ 250"/>
        <xdr:cNvCxnSpPr/>
      </xdr:nvCxnSpPr>
      <xdr:spPr>
        <a:xfrm>
          <a:off x="15671800" y="959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168910</xdr:rowOff>
    </xdr:to>
    <xdr:cxnSp macro="">
      <xdr:nvCxnSpPr>
        <xdr:cNvPr id="254" name="直線コネクタ 253"/>
        <xdr:cNvCxnSpPr/>
      </xdr:nvCxnSpPr>
      <xdr:spPr>
        <a:xfrm>
          <a:off x="14782800" y="952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92710</xdr:rowOff>
    </xdr:to>
    <xdr:cxnSp macro="">
      <xdr:nvCxnSpPr>
        <xdr:cNvPr id="257" name="直線コネクタ 256"/>
        <xdr:cNvCxnSpPr/>
      </xdr:nvCxnSpPr>
      <xdr:spPr>
        <a:xfrm>
          <a:off x="13893800" y="9469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39370</xdr:rowOff>
    </xdr:to>
    <xdr:cxnSp macro="">
      <xdr:nvCxnSpPr>
        <xdr:cNvPr id="260" name="直線コネクタ 259"/>
        <xdr:cNvCxnSpPr/>
      </xdr:nvCxnSpPr>
      <xdr:spPr>
        <a:xfrm>
          <a:off x="13004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70" name="円/楕円 269"/>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97807</xdr:rowOff>
    </xdr:from>
    <xdr:ext cx="762000" cy="259045"/>
    <xdr:sp macro="" textlink="">
      <xdr:nvSpPr>
        <xdr:cNvPr id="271" name="その他該当値テキスト"/>
        <xdr:cNvSpPr txBox="1"/>
      </xdr:nvSpPr>
      <xdr:spPr>
        <a:xfrm>
          <a:off x="16598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73" name="テキスト ボックス 272"/>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128287</xdr:rowOff>
    </xdr:from>
    <xdr:ext cx="762000" cy="259045"/>
    <xdr:sp macro="" textlink="">
      <xdr:nvSpPr>
        <xdr:cNvPr id="275" name="テキスト ボックス 274"/>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6" name="円/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74947</xdr:rowOff>
    </xdr:from>
    <xdr:ext cx="762000" cy="259045"/>
    <xdr:sp macro="" textlink="">
      <xdr:nvSpPr>
        <xdr:cNvPr id="277" name="テキスト ボックス 276"/>
        <xdr:cNvSpPr txBox="1"/>
      </xdr:nvSpPr>
      <xdr:spPr>
        <a:xfrm>
          <a:off x="13512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8" name="円/楕円 277"/>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74947</xdr:rowOff>
    </xdr:from>
    <xdr:ext cx="762000" cy="259045"/>
    <xdr:sp macro="" textlink="">
      <xdr:nvSpPr>
        <xdr:cNvPr id="279" name="テキスト ボックス 278"/>
        <xdr:cNvSpPr txBox="1"/>
      </xdr:nvSpPr>
      <xdr:spPr>
        <a:xfrm>
          <a:off x="12623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補助費等その他に係る経常収支比率が類似団体平均より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ポイント低い数値となっている</a:t>
          </a:r>
          <a:r>
            <a:rPr kumimoji="1" lang="ja-JP" altLang="en-US" sz="1100">
              <a:solidFill>
                <a:schemeClr val="dk1"/>
              </a:solidFill>
              <a:effectLst/>
              <a:latin typeface="+mn-lt"/>
              <a:ea typeface="+mn-ea"/>
              <a:cs typeface="+mn-cs"/>
            </a:rPr>
            <a:t>が、近年、宇城広域連合負担金や農林業関連補助金の増加により上昇傾向にある</a:t>
          </a:r>
          <a:r>
            <a:rPr kumimoji="1" lang="ja-JP" altLang="ja-JP" sz="1100">
              <a:solidFill>
                <a:schemeClr val="dk1"/>
              </a:solidFill>
              <a:effectLst/>
              <a:latin typeface="+mn-lt"/>
              <a:ea typeface="+mn-ea"/>
              <a:cs typeface="+mn-cs"/>
            </a:rPr>
            <a:t>。また、宇城広域連合負担金（</a:t>
          </a:r>
          <a:r>
            <a:rPr kumimoji="1" lang="ja-JP" altLang="en-US" sz="1100">
              <a:solidFill>
                <a:schemeClr val="dk1"/>
              </a:solidFill>
              <a:effectLst/>
              <a:latin typeface="+mn-lt"/>
              <a:ea typeface="+mn-ea"/>
              <a:cs typeface="+mn-cs"/>
            </a:rPr>
            <a:t>し尿処理施設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や認可保育所運営費に代わる施設型給付費等負担金</a:t>
          </a:r>
          <a:r>
            <a:rPr kumimoji="1" lang="ja-JP" altLang="ja-JP" sz="1100">
              <a:solidFill>
                <a:schemeClr val="dk1"/>
              </a:solidFill>
              <a:effectLst/>
              <a:latin typeface="+mn-lt"/>
              <a:ea typeface="+mn-ea"/>
              <a:cs typeface="+mn-cs"/>
            </a:rPr>
            <a:t>が増えた事により、昨年度よりも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今後も、施設整備事業に伴う宇城広域連合負担金の増加が見込まれるため、行財政改革大綱に基づき、定期的な事務事業評価を行い、必要性や効果等を検証し単独補助金等の歳出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1270</xdr:rowOff>
    </xdr:to>
    <xdr:cxnSp macro="">
      <xdr:nvCxnSpPr>
        <xdr:cNvPr id="309" name="直線コネクタ 308"/>
        <xdr:cNvCxnSpPr/>
      </xdr:nvCxnSpPr>
      <xdr:spPr>
        <a:xfrm>
          <a:off x="15671800" y="6303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131572</xdr:rowOff>
    </xdr:to>
    <xdr:cxnSp macro="">
      <xdr:nvCxnSpPr>
        <xdr:cNvPr id="312" name="直線コネクタ 311"/>
        <xdr:cNvCxnSpPr/>
      </xdr:nvCxnSpPr>
      <xdr:spPr>
        <a:xfrm>
          <a:off x="14782800" y="6184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62992</xdr:rowOff>
    </xdr:to>
    <xdr:cxnSp macro="">
      <xdr:nvCxnSpPr>
        <xdr:cNvPr id="315" name="直線コネクタ 314"/>
        <xdr:cNvCxnSpPr/>
      </xdr:nvCxnSpPr>
      <xdr:spPr>
        <a:xfrm flipV="1">
          <a:off x="13893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99568</xdr:rowOff>
    </xdr:to>
    <xdr:cxnSp macro="">
      <xdr:nvCxnSpPr>
        <xdr:cNvPr id="318" name="直線コネクタ 317"/>
        <xdr:cNvCxnSpPr/>
      </xdr:nvCxnSpPr>
      <xdr:spPr>
        <a:xfrm flipV="1">
          <a:off x="13004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8" name="円/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9"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0" name="円/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31" name="テキスト ボックス 33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2" name="円/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34" name="円/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6" name="円/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37" name="テキスト ボックス 33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過去に行った大型事業の起債償還が一部完了したことで、前年度より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ポイント減少したものの、臨時財政対策債や、平成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年度発生の豪雨災害に伴う災害復旧事業債等の元利償還金が増加したことにより、</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近年では、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年度から実施している</a:t>
          </a:r>
          <a:r>
            <a:rPr kumimoji="1" lang="ja-JP" altLang="en-US" sz="1100">
              <a:solidFill>
                <a:schemeClr val="dk1"/>
              </a:solidFill>
              <a:effectLst/>
              <a:latin typeface="+mn-lt"/>
              <a:ea typeface="+mn-ea"/>
              <a:cs typeface="+mn-cs"/>
            </a:rPr>
            <a:t>行財政改革大綱で</a:t>
          </a:r>
          <a:r>
            <a:rPr kumimoji="1" lang="ja-JP" altLang="ja-JP" sz="1100">
              <a:solidFill>
                <a:schemeClr val="dk1"/>
              </a:solidFill>
              <a:effectLst/>
              <a:latin typeface="+mn-lt"/>
              <a:ea typeface="+mn-ea"/>
              <a:cs typeface="+mn-cs"/>
            </a:rPr>
            <a:t>地方債の発行上限額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設定</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により下降傾向に進む見込みであ</a:t>
          </a:r>
          <a:r>
            <a:rPr kumimoji="1" lang="ja-JP" altLang="en-US" sz="1100">
              <a:solidFill>
                <a:schemeClr val="dk1"/>
              </a:solidFill>
              <a:effectLst/>
              <a:latin typeface="+mn-lt"/>
              <a:ea typeface="+mn-ea"/>
              <a:cs typeface="+mn-cs"/>
            </a:rPr>
            <a:t>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年熊本地震の災害復旧事業に係る元利償還金が急激な増加が見込まれ、非常に厳しい財政運営となることが予想される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そのため、</a:t>
          </a:r>
          <a:r>
            <a:rPr kumimoji="1" lang="ja-JP" altLang="ja-JP" sz="1100">
              <a:solidFill>
                <a:schemeClr val="dk1"/>
              </a:solidFill>
              <a:effectLst/>
              <a:latin typeface="+mn-lt"/>
              <a:ea typeface="+mn-ea"/>
              <a:cs typeface="+mn-cs"/>
            </a:rPr>
            <a:t>今後も引き続き行財政改革大綱に基づき、</a:t>
          </a:r>
          <a:r>
            <a:rPr kumimoji="1" lang="ja-JP" altLang="en-US" sz="1100">
              <a:solidFill>
                <a:schemeClr val="dk1"/>
              </a:solidFill>
              <a:effectLst/>
              <a:latin typeface="+mn-lt"/>
              <a:ea typeface="+mn-ea"/>
              <a:cs typeface="+mn-cs"/>
            </a:rPr>
            <a:t>新規発行を伴う普通建設事業を抑制し</a:t>
          </a:r>
          <a:r>
            <a:rPr kumimoji="1" lang="ja-JP" altLang="ja-JP" sz="1100">
              <a:solidFill>
                <a:schemeClr val="dk1"/>
              </a:solidFill>
              <a:effectLst/>
              <a:latin typeface="+mn-lt"/>
              <a:ea typeface="+mn-ea"/>
              <a:cs typeface="+mn-cs"/>
            </a:rPr>
            <a:t>公債費の抑制に努める。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53848</xdr:rowOff>
    </xdr:to>
    <xdr:cxnSp macro="">
      <xdr:nvCxnSpPr>
        <xdr:cNvPr id="367" name="直線コネクタ 366"/>
        <xdr:cNvCxnSpPr/>
      </xdr:nvCxnSpPr>
      <xdr:spPr>
        <a:xfrm flipV="1">
          <a:off x="3987800" y="133583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168148</xdr:rowOff>
    </xdr:to>
    <xdr:cxnSp macro="">
      <xdr:nvCxnSpPr>
        <xdr:cNvPr id="370" name="直線コネクタ 369"/>
        <xdr:cNvCxnSpPr/>
      </xdr:nvCxnSpPr>
      <xdr:spPr>
        <a:xfrm flipV="1">
          <a:off x="3098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97282</xdr:rowOff>
    </xdr:to>
    <xdr:cxnSp macro="">
      <xdr:nvCxnSpPr>
        <xdr:cNvPr id="373" name="直線コネクタ 372"/>
        <xdr:cNvCxnSpPr/>
      </xdr:nvCxnSpPr>
      <xdr:spPr>
        <a:xfrm flipV="1">
          <a:off x="2209800" y="135412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97282</xdr:rowOff>
    </xdr:to>
    <xdr:cxnSp macro="">
      <xdr:nvCxnSpPr>
        <xdr:cNvPr id="376" name="直線コネクタ 375"/>
        <xdr:cNvCxnSpPr/>
      </xdr:nvCxnSpPr>
      <xdr:spPr>
        <a:xfrm>
          <a:off x="1320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6" name="円/楕円 385"/>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87"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8" name="円/楕円 387"/>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9" name="テキスト ボックス 388"/>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90" name="円/楕円 389"/>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91" name="テキスト ボックス 390"/>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92" name="円/楕円 391"/>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93" name="テキスト ボックス 392"/>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4" name="円/楕円 393"/>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5" name="テキスト ボックス 394"/>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公債費以外に係る経常収支比率は、近年減少傾向にあったものの、</a:t>
          </a:r>
          <a:r>
            <a:rPr kumimoji="1" lang="ja-JP" altLang="en-US" sz="1100">
              <a:solidFill>
                <a:schemeClr val="dk1"/>
              </a:solidFill>
              <a:effectLst/>
              <a:latin typeface="+mn-lt"/>
              <a:ea typeface="+mn-ea"/>
              <a:cs typeface="+mn-cs"/>
            </a:rPr>
            <a:t>昨年度より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ポイント上回る状況となった。主な要因として、給与改定等に伴う人件費の増や、備品購入費、光熱水費等の増加に伴う物件費の増、一部事務組合に対する補助費等の増</a:t>
          </a:r>
          <a:r>
            <a:rPr kumimoji="1" lang="ja-JP" altLang="en-US" sz="1100">
              <a:solidFill>
                <a:schemeClr val="dk1"/>
              </a:solidFill>
              <a:effectLst/>
              <a:latin typeface="+mn-lt"/>
              <a:ea typeface="+mn-ea"/>
              <a:cs typeface="+mn-cs"/>
            </a:rPr>
            <a:t>が考えられる</a:t>
          </a:r>
          <a:r>
            <a:rPr kumimoji="1" lang="ja-JP" altLang="ja-JP" sz="1100">
              <a:solidFill>
                <a:schemeClr val="dk1"/>
              </a:solidFill>
              <a:effectLst/>
              <a:latin typeface="+mn-lt"/>
              <a:ea typeface="+mn-ea"/>
              <a:cs typeface="+mn-cs"/>
            </a:rPr>
            <a:t>。今後も引き続き、行政改革大綱に基づき、受益者負担の適正化や徹底した事務事業の見直しを行い歳出削減を図る。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123189</xdr:rowOff>
    </xdr:to>
    <xdr:cxnSp macro="">
      <xdr:nvCxnSpPr>
        <xdr:cNvPr id="428" name="直線コネクタ 427"/>
        <xdr:cNvCxnSpPr/>
      </xdr:nvCxnSpPr>
      <xdr:spPr>
        <a:xfrm flipV="1">
          <a:off x="15671800" y="13313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77</xdr:row>
      <xdr:rowOff>123189</xdr:rowOff>
    </xdr:to>
    <xdr:cxnSp macro="">
      <xdr:nvCxnSpPr>
        <xdr:cNvPr id="431" name="直線コネクタ 430"/>
        <xdr:cNvCxnSpPr/>
      </xdr:nvCxnSpPr>
      <xdr:spPr>
        <a:xfrm>
          <a:off x="14782800" y="13031470"/>
          <a:ext cx="88900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76</xdr:row>
      <xdr:rowOff>46989</xdr:rowOff>
    </xdr:to>
    <xdr:cxnSp macro="">
      <xdr:nvCxnSpPr>
        <xdr:cNvPr id="434" name="直線コネクタ 433"/>
        <xdr:cNvCxnSpPr/>
      </xdr:nvCxnSpPr>
      <xdr:spPr>
        <a:xfrm flipV="1">
          <a:off x="13893800" y="13031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96520</xdr:rowOff>
    </xdr:to>
    <xdr:cxnSp macro="">
      <xdr:nvCxnSpPr>
        <xdr:cNvPr id="437" name="直線コネクタ 436"/>
        <xdr:cNvCxnSpPr/>
      </xdr:nvCxnSpPr>
      <xdr:spPr>
        <a:xfrm flipV="1">
          <a:off x="13004800" y="13077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7" name="円/楕円 446"/>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48"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9" name="円/楕円 448"/>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50" name="テキスト ボックス 449"/>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51" name="円/楕円 450"/>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62247</xdr:rowOff>
    </xdr:from>
    <xdr:ext cx="762000" cy="259045"/>
    <xdr:sp macro="" textlink="">
      <xdr:nvSpPr>
        <xdr:cNvPr id="452" name="テキスト ボックス 451"/>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53" name="円/楕円 452"/>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54" name="テキスト ボックス 453"/>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5" name="円/楕円 454"/>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157497</xdr:rowOff>
    </xdr:from>
    <xdr:ext cx="762000" cy="259045"/>
    <xdr:sp macro="" textlink="">
      <xdr:nvSpPr>
        <xdr:cNvPr id="456" name="テキスト ボックス 455"/>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65507</xdr:rowOff>
    </xdr:from>
    <xdr:to>
      <xdr:col>4</xdr:col>
      <xdr:colOff>1117600</xdr:colOff>
      <xdr:row>17</xdr:row>
      <xdr:rowOff>90637</xdr:rowOff>
    </xdr:to>
    <xdr:cxnSp macro="">
      <xdr:nvCxnSpPr>
        <xdr:cNvPr id="50" name="直線コネクタ 49"/>
        <xdr:cNvCxnSpPr/>
      </xdr:nvCxnSpPr>
      <xdr:spPr bwMode="auto">
        <a:xfrm flipV="1">
          <a:off x="5003800" y="3027782"/>
          <a:ext cx="647700" cy="2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90637</xdr:rowOff>
    </xdr:from>
    <xdr:to>
      <xdr:col>4</xdr:col>
      <xdr:colOff>469900</xdr:colOff>
      <xdr:row>17</xdr:row>
      <xdr:rowOff>159004</xdr:rowOff>
    </xdr:to>
    <xdr:cxnSp macro="">
      <xdr:nvCxnSpPr>
        <xdr:cNvPr id="53" name="直線コネクタ 52"/>
        <xdr:cNvCxnSpPr/>
      </xdr:nvCxnSpPr>
      <xdr:spPr bwMode="auto">
        <a:xfrm flipV="1">
          <a:off x="4305300" y="3052912"/>
          <a:ext cx="698500" cy="6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131580</xdr:rowOff>
    </xdr:from>
    <xdr:to>
      <xdr:col>3</xdr:col>
      <xdr:colOff>904875</xdr:colOff>
      <xdr:row>17</xdr:row>
      <xdr:rowOff>159004</xdr:rowOff>
    </xdr:to>
    <xdr:cxnSp macro="">
      <xdr:nvCxnSpPr>
        <xdr:cNvPr id="56" name="直線コネクタ 55"/>
        <xdr:cNvCxnSpPr/>
      </xdr:nvCxnSpPr>
      <xdr:spPr bwMode="auto">
        <a:xfrm>
          <a:off x="3606800" y="3093855"/>
          <a:ext cx="6985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90896</xdr:rowOff>
    </xdr:from>
    <xdr:to>
      <xdr:col>3</xdr:col>
      <xdr:colOff>206375</xdr:colOff>
      <xdr:row>17</xdr:row>
      <xdr:rowOff>131580</xdr:rowOff>
    </xdr:to>
    <xdr:cxnSp macro="">
      <xdr:nvCxnSpPr>
        <xdr:cNvPr id="59" name="直線コネクタ 58"/>
        <xdr:cNvCxnSpPr/>
      </xdr:nvCxnSpPr>
      <xdr:spPr bwMode="auto">
        <a:xfrm>
          <a:off x="2908300" y="3053171"/>
          <a:ext cx="698500" cy="4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14707</xdr:rowOff>
    </xdr:from>
    <xdr:to>
      <xdr:col>5</xdr:col>
      <xdr:colOff>34925</xdr:colOff>
      <xdr:row>17</xdr:row>
      <xdr:rowOff>116307</xdr:rowOff>
    </xdr:to>
    <xdr:sp macro="" textlink="">
      <xdr:nvSpPr>
        <xdr:cNvPr id="69" name="円/楕円 68"/>
        <xdr:cNvSpPr/>
      </xdr:nvSpPr>
      <xdr:spPr bwMode="auto">
        <a:xfrm>
          <a:off x="5600700" y="297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31234</xdr:rowOff>
    </xdr:from>
    <xdr:ext cx="762000" cy="259045"/>
    <xdr:sp macro="" textlink="">
      <xdr:nvSpPr>
        <xdr:cNvPr id="70" name="人口1人当たり決算額の推移該当値テキスト130"/>
        <xdr:cNvSpPr txBox="1"/>
      </xdr:nvSpPr>
      <xdr:spPr>
        <a:xfrm>
          <a:off x="5740400" y="282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39837</xdr:rowOff>
    </xdr:from>
    <xdr:to>
      <xdr:col>4</xdr:col>
      <xdr:colOff>520700</xdr:colOff>
      <xdr:row>17</xdr:row>
      <xdr:rowOff>141437</xdr:rowOff>
    </xdr:to>
    <xdr:sp macro="" textlink="">
      <xdr:nvSpPr>
        <xdr:cNvPr id="71" name="円/楕円 70"/>
        <xdr:cNvSpPr/>
      </xdr:nvSpPr>
      <xdr:spPr bwMode="auto">
        <a:xfrm>
          <a:off x="4953000" y="30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151614</xdr:rowOff>
    </xdr:from>
    <xdr:ext cx="736600" cy="259045"/>
    <xdr:sp macro="" textlink="">
      <xdr:nvSpPr>
        <xdr:cNvPr id="72" name="テキスト ボックス 71"/>
        <xdr:cNvSpPr txBox="1"/>
      </xdr:nvSpPr>
      <xdr:spPr>
        <a:xfrm>
          <a:off x="4622800" y="27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108204</xdr:rowOff>
    </xdr:from>
    <xdr:to>
      <xdr:col>3</xdr:col>
      <xdr:colOff>955675</xdr:colOff>
      <xdr:row>18</xdr:row>
      <xdr:rowOff>38354</xdr:rowOff>
    </xdr:to>
    <xdr:sp macro="" textlink="">
      <xdr:nvSpPr>
        <xdr:cNvPr id="73" name="円/楕円 72"/>
        <xdr:cNvSpPr/>
      </xdr:nvSpPr>
      <xdr:spPr bwMode="auto">
        <a:xfrm>
          <a:off x="4254500" y="307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48531</xdr:rowOff>
    </xdr:from>
    <xdr:ext cx="762000" cy="259045"/>
    <xdr:sp macro="" textlink="">
      <xdr:nvSpPr>
        <xdr:cNvPr id="74" name="テキスト ボックス 73"/>
        <xdr:cNvSpPr txBox="1"/>
      </xdr:nvSpPr>
      <xdr:spPr>
        <a:xfrm>
          <a:off x="3924300" y="28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80780</xdr:rowOff>
    </xdr:from>
    <xdr:to>
      <xdr:col>3</xdr:col>
      <xdr:colOff>257175</xdr:colOff>
      <xdr:row>18</xdr:row>
      <xdr:rowOff>10930</xdr:rowOff>
    </xdr:to>
    <xdr:sp macro="" textlink="">
      <xdr:nvSpPr>
        <xdr:cNvPr id="75" name="円/楕円 74"/>
        <xdr:cNvSpPr/>
      </xdr:nvSpPr>
      <xdr:spPr bwMode="auto">
        <a:xfrm>
          <a:off x="3556000" y="304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21107</xdr:rowOff>
    </xdr:from>
    <xdr:ext cx="762000" cy="259045"/>
    <xdr:sp macro="" textlink="">
      <xdr:nvSpPr>
        <xdr:cNvPr id="76" name="テキスト ボックス 75"/>
        <xdr:cNvSpPr txBox="1"/>
      </xdr:nvSpPr>
      <xdr:spPr>
        <a:xfrm>
          <a:off x="3225800" y="281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40096</xdr:rowOff>
    </xdr:from>
    <xdr:to>
      <xdr:col>2</xdr:col>
      <xdr:colOff>692150</xdr:colOff>
      <xdr:row>17</xdr:row>
      <xdr:rowOff>141696</xdr:rowOff>
    </xdr:to>
    <xdr:sp macro="" textlink="">
      <xdr:nvSpPr>
        <xdr:cNvPr id="77" name="円/楕円 76"/>
        <xdr:cNvSpPr/>
      </xdr:nvSpPr>
      <xdr:spPr bwMode="auto">
        <a:xfrm>
          <a:off x="2857500" y="300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151873</xdr:rowOff>
    </xdr:from>
    <xdr:ext cx="762000" cy="259045"/>
    <xdr:sp macro="" textlink="">
      <xdr:nvSpPr>
        <xdr:cNvPr id="78" name="テキスト ボックス 77"/>
        <xdr:cNvSpPr txBox="1"/>
      </xdr:nvSpPr>
      <xdr:spPr>
        <a:xfrm>
          <a:off x="2527300" y="277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56362</xdr:rowOff>
    </xdr:from>
    <xdr:to>
      <xdr:col>4</xdr:col>
      <xdr:colOff>1117600</xdr:colOff>
      <xdr:row>36</xdr:row>
      <xdr:rowOff>58694</xdr:rowOff>
    </xdr:to>
    <xdr:cxnSp macro="">
      <xdr:nvCxnSpPr>
        <xdr:cNvPr id="110" name="直線コネクタ 109"/>
        <xdr:cNvCxnSpPr/>
      </xdr:nvCxnSpPr>
      <xdr:spPr bwMode="auto">
        <a:xfrm>
          <a:off x="5003800" y="7009612"/>
          <a:ext cx="6477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328099</xdr:rowOff>
    </xdr:from>
    <xdr:to>
      <xdr:col>4</xdr:col>
      <xdr:colOff>469900</xdr:colOff>
      <xdr:row>36</xdr:row>
      <xdr:rowOff>56362</xdr:rowOff>
    </xdr:to>
    <xdr:cxnSp macro="">
      <xdr:nvCxnSpPr>
        <xdr:cNvPr id="113" name="直線コネクタ 112"/>
        <xdr:cNvCxnSpPr/>
      </xdr:nvCxnSpPr>
      <xdr:spPr bwMode="auto">
        <a:xfrm>
          <a:off x="4305300" y="6938449"/>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226372</xdr:rowOff>
    </xdr:from>
    <xdr:to>
      <xdr:col>3</xdr:col>
      <xdr:colOff>904875</xdr:colOff>
      <xdr:row>35</xdr:row>
      <xdr:rowOff>328099</xdr:rowOff>
    </xdr:to>
    <xdr:cxnSp macro="">
      <xdr:nvCxnSpPr>
        <xdr:cNvPr id="116" name="直線コネクタ 115"/>
        <xdr:cNvCxnSpPr/>
      </xdr:nvCxnSpPr>
      <xdr:spPr bwMode="auto">
        <a:xfrm>
          <a:off x="3606800" y="6836722"/>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158249</xdr:rowOff>
    </xdr:from>
    <xdr:to>
      <xdr:col>3</xdr:col>
      <xdr:colOff>206375</xdr:colOff>
      <xdr:row>35</xdr:row>
      <xdr:rowOff>226372</xdr:rowOff>
    </xdr:to>
    <xdr:cxnSp macro="">
      <xdr:nvCxnSpPr>
        <xdr:cNvPr id="119" name="直線コネクタ 118"/>
        <xdr:cNvCxnSpPr/>
      </xdr:nvCxnSpPr>
      <xdr:spPr bwMode="auto">
        <a:xfrm>
          <a:off x="2908300" y="6768599"/>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7894</xdr:rowOff>
    </xdr:from>
    <xdr:to>
      <xdr:col>5</xdr:col>
      <xdr:colOff>34925</xdr:colOff>
      <xdr:row>36</xdr:row>
      <xdr:rowOff>109494</xdr:rowOff>
    </xdr:to>
    <xdr:sp macro="" textlink="">
      <xdr:nvSpPr>
        <xdr:cNvPr id="129" name="円/楕円 128"/>
        <xdr:cNvSpPr/>
      </xdr:nvSpPr>
      <xdr:spPr bwMode="auto">
        <a:xfrm>
          <a:off x="5600700" y="696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322871</xdr:rowOff>
    </xdr:from>
    <xdr:ext cx="762000" cy="259045"/>
    <xdr:sp macro="" textlink="">
      <xdr:nvSpPr>
        <xdr:cNvPr id="130" name="人口1人当たり決算額の推移該当値テキスト445"/>
        <xdr:cNvSpPr txBox="1"/>
      </xdr:nvSpPr>
      <xdr:spPr>
        <a:xfrm>
          <a:off x="5740400" y="693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5562</xdr:rowOff>
    </xdr:from>
    <xdr:to>
      <xdr:col>4</xdr:col>
      <xdr:colOff>520700</xdr:colOff>
      <xdr:row>36</xdr:row>
      <xdr:rowOff>107162</xdr:rowOff>
    </xdr:to>
    <xdr:sp macro="" textlink="">
      <xdr:nvSpPr>
        <xdr:cNvPr id="131" name="円/楕円 130"/>
        <xdr:cNvSpPr/>
      </xdr:nvSpPr>
      <xdr:spPr bwMode="auto">
        <a:xfrm>
          <a:off x="4953000" y="695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91939</xdr:rowOff>
    </xdr:from>
    <xdr:ext cx="736600" cy="259045"/>
    <xdr:sp macro="" textlink="">
      <xdr:nvSpPr>
        <xdr:cNvPr id="132" name="テキスト ボックス 131"/>
        <xdr:cNvSpPr txBox="1"/>
      </xdr:nvSpPr>
      <xdr:spPr>
        <a:xfrm>
          <a:off x="4622800" y="704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277299</xdr:rowOff>
    </xdr:from>
    <xdr:to>
      <xdr:col>3</xdr:col>
      <xdr:colOff>955675</xdr:colOff>
      <xdr:row>36</xdr:row>
      <xdr:rowOff>35999</xdr:rowOff>
    </xdr:to>
    <xdr:sp macro="" textlink="">
      <xdr:nvSpPr>
        <xdr:cNvPr id="133" name="円/楕円 132"/>
        <xdr:cNvSpPr/>
      </xdr:nvSpPr>
      <xdr:spPr bwMode="auto">
        <a:xfrm>
          <a:off x="4254500" y="688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20776</xdr:rowOff>
    </xdr:from>
    <xdr:ext cx="762000" cy="259045"/>
    <xdr:sp macro="" textlink="">
      <xdr:nvSpPr>
        <xdr:cNvPr id="134" name="テキスト ボックス 133"/>
        <xdr:cNvSpPr txBox="1"/>
      </xdr:nvSpPr>
      <xdr:spPr>
        <a:xfrm>
          <a:off x="3924300" y="697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175572</xdr:rowOff>
    </xdr:from>
    <xdr:to>
      <xdr:col>3</xdr:col>
      <xdr:colOff>257175</xdr:colOff>
      <xdr:row>35</xdr:row>
      <xdr:rowOff>277172</xdr:rowOff>
    </xdr:to>
    <xdr:sp macro="" textlink="">
      <xdr:nvSpPr>
        <xdr:cNvPr id="135" name="円/楕円 134"/>
        <xdr:cNvSpPr/>
      </xdr:nvSpPr>
      <xdr:spPr bwMode="auto">
        <a:xfrm>
          <a:off x="3556000" y="678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287349</xdr:rowOff>
    </xdr:from>
    <xdr:ext cx="762000" cy="259045"/>
    <xdr:sp macro="" textlink="">
      <xdr:nvSpPr>
        <xdr:cNvPr id="136" name="テキスト ボックス 135"/>
        <xdr:cNvSpPr txBox="1"/>
      </xdr:nvSpPr>
      <xdr:spPr>
        <a:xfrm>
          <a:off x="3225800" y="65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107449</xdr:rowOff>
    </xdr:from>
    <xdr:to>
      <xdr:col>2</xdr:col>
      <xdr:colOff>692150</xdr:colOff>
      <xdr:row>35</xdr:row>
      <xdr:rowOff>209049</xdr:rowOff>
    </xdr:to>
    <xdr:sp macro="" textlink="">
      <xdr:nvSpPr>
        <xdr:cNvPr id="137" name="円/楕円 136"/>
        <xdr:cNvSpPr/>
      </xdr:nvSpPr>
      <xdr:spPr bwMode="auto">
        <a:xfrm>
          <a:off x="2857500" y="67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219226</xdr:rowOff>
    </xdr:from>
    <xdr:ext cx="762000" cy="259045"/>
    <xdr:sp macro="" textlink="">
      <xdr:nvSpPr>
        <xdr:cNvPr id="138" name="テキスト ボックス 137"/>
        <xdr:cNvSpPr txBox="1"/>
      </xdr:nvSpPr>
      <xdr:spPr>
        <a:xfrm>
          <a:off x="2527300" y="648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10,826
10,779
14,400.00
7,227,103
6,875,379
243,658
4,334,447
6,304,289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10018</xdr:rowOff>
    </xdr:from>
    <xdr:to>
      <xdr:col>6</xdr:col>
      <xdr:colOff>511175</xdr:colOff>
      <xdr:row>35</xdr:row>
      <xdr:rowOff>72894</xdr:rowOff>
    </xdr:to>
    <xdr:cxnSp macro="">
      <xdr:nvCxnSpPr>
        <xdr:cNvPr id="63" name="直線コネクタ 62"/>
        <xdr:cNvCxnSpPr/>
      </xdr:nvCxnSpPr>
      <xdr:spPr>
        <a:xfrm flipV="1">
          <a:off x="3797300" y="6010768"/>
          <a:ext cx="838200" cy="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72894</xdr:rowOff>
    </xdr:from>
    <xdr:to>
      <xdr:col>5</xdr:col>
      <xdr:colOff>358775</xdr:colOff>
      <xdr:row>35</xdr:row>
      <xdr:rowOff>149105</xdr:rowOff>
    </xdr:to>
    <xdr:cxnSp macro="">
      <xdr:nvCxnSpPr>
        <xdr:cNvPr id="66" name="直線コネクタ 65"/>
        <xdr:cNvCxnSpPr/>
      </xdr:nvCxnSpPr>
      <xdr:spPr>
        <a:xfrm flipV="1">
          <a:off x="2908300" y="6073644"/>
          <a:ext cx="8890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93762</xdr:rowOff>
    </xdr:from>
    <xdr:to>
      <xdr:col>4</xdr:col>
      <xdr:colOff>155575</xdr:colOff>
      <xdr:row>35</xdr:row>
      <xdr:rowOff>149105</xdr:rowOff>
    </xdr:to>
    <xdr:cxnSp macro="">
      <xdr:nvCxnSpPr>
        <xdr:cNvPr id="69" name="直線コネクタ 68"/>
        <xdr:cNvCxnSpPr/>
      </xdr:nvCxnSpPr>
      <xdr:spPr>
        <a:xfrm>
          <a:off x="2019300" y="6094512"/>
          <a:ext cx="8890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47563</xdr:rowOff>
    </xdr:from>
    <xdr:to>
      <xdr:col>2</xdr:col>
      <xdr:colOff>638175</xdr:colOff>
      <xdr:row>35</xdr:row>
      <xdr:rowOff>93762</xdr:rowOff>
    </xdr:to>
    <xdr:cxnSp macro="">
      <xdr:nvCxnSpPr>
        <xdr:cNvPr id="72" name="直線コネクタ 71"/>
        <xdr:cNvCxnSpPr/>
      </xdr:nvCxnSpPr>
      <xdr:spPr>
        <a:xfrm>
          <a:off x="1130300" y="6048313"/>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130668</xdr:rowOff>
    </xdr:from>
    <xdr:to>
      <xdr:col>6</xdr:col>
      <xdr:colOff>561975</xdr:colOff>
      <xdr:row>35</xdr:row>
      <xdr:rowOff>60818</xdr:rowOff>
    </xdr:to>
    <xdr:sp macro="" textlink="">
      <xdr:nvSpPr>
        <xdr:cNvPr id="82" name="円/楕円 81"/>
        <xdr:cNvSpPr/>
      </xdr:nvSpPr>
      <xdr:spPr>
        <a:xfrm>
          <a:off x="4584700" y="59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153545</xdr:rowOff>
    </xdr:from>
    <xdr:ext cx="599010" cy="259045"/>
    <xdr:sp macro="" textlink="">
      <xdr:nvSpPr>
        <xdr:cNvPr id="83" name="人件費該当値テキスト"/>
        <xdr:cNvSpPr txBox="1"/>
      </xdr:nvSpPr>
      <xdr:spPr>
        <a:xfrm>
          <a:off x="4686300" y="581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22094</xdr:rowOff>
    </xdr:from>
    <xdr:to>
      <xdr:col>5</xdr:col>
      <xdr:colOff>409575</xdr:colOff>
      <xdr:row>35</xdr:row>
      <xdr:rowOff>123694</xdr:rowOff>
    </xdr:to>
    <xdr:sp macro="" textlink="">
      <xdr:nvSpPr>
        <xdr:cNvPr id="84" name="円/楕円 83"/>
        <xdr:cNvSpPr/>
      </xdr:nvSpPr>
      <xdr:spPr>
        <a:xfrm>
          <a:off x="3746500" y="60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140221</xdr:rowOff>
    </xdr:from>
    <xdr:ext cx="534377" cy="259045"/>
    <xdr:sp macro="" textlink="">
      <xdr:nvSpPr>
        <xdr:cNvPr id="85" name="テキスト ボックス 84"/>
        <xdr:cNvSpPr txBox="1"/>
      </xdr:nvSpPr>
      <xdr:spPr>
        <a:xfrm>
          <a:off x="3530111" y="579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98305</xdr:rowOff>
    </xdr:from>
    <xdr:to>
      <xdr:col>4</xdr:col>
      <xdr:colOff>206375</xdr:colOff>
      <xdr:row>36</xdr:row>
      <xdr:rowOff>28455</xdr:rowOff>
    </xdr:to>
    <xdr:sp macro="" textlink="">
      <xdr:nvSpPr>
        <xdr:cNvPr id="86" name="円/楕円 85"/>
        <xdr:cNvSpPr/>
      </xdr:nvSpPr>
      <xdr:spPr>
        <a:xfrm>
          <a:off x="2857500" y="60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44982</xdr:rowOff>
    </xdr:from>
    <xdr:ext cx="534377" cy="259045"/>
    <xdr:sp macro="" textlink="">
      <xdr:nvSpPr>
        <xdr:cNvPr id="87" name="テキスト ボックス 86"/>
        <xdr:cNvSpPr txBox="1"/>
      </xdr:nvSpPr>
      <xdr:spPr>
        <a:xfrm>
          <a:off x="2641111" y="58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42962</xdr:rowOff>
    </xdr:from>
    <xdr:to>
      <xdr:col>3</xdr:col>
      <xdr:colOff>3175</xdr:colOff>
      <xdr:row>35</xdr:row>
      <xdr:rowOff>144562</xdr:rowOff>
    </xdr:to>
    <xdr:sp macro="" textlink="">
      <xdr:nvSpPr>
        <xdr:cNvPr id="88" name="円/楕円 87"/>
        <xdr:cNvSpPr/>
      </xdr:nvSpPr>
      <xdr:spPr>
        <a:xfrm>
          <a:off x="1968500" y="60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161089</xdr:rowOff>
    </xdr:from>
    <xdr:ext cx="534377" cy="259045"/>
    <xdr:sp macro="" textlink="">
      <xdr:nvSpPr>
        <xdr:cNvPr id="89" name="テキスト ボックス 88"/>
        <xdr:cNvSpPr txBox="1"/>
      </xdr:nvSpPr>
      <xdr:spPr>
        <a:xfrm>
          <a:off x="1752111" y="581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168213</xdr:rowOff>
    </xdr:from>
    <xdr:to>
      <xdr:col>1</xdr:col>
      <xdr:colOff>485775</xdr:colOff>
      <xdr:row>35</xdr:row>
      <xdr:rowOff>98363</xdr:rowOff>
    </xdr:to>
    <xdr:sp macro="" textlink="">
      <xdr:nvSpPr>
        <xdr:cNvPr id="90" name="円/楕円 89"/>
        <xdr:cNvSpPr/>
      </xdr:nvSpPr>
      <xdr:spPr>
        <a:xfrm>
          <a:off x="1079500" y="59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114890</xdr:rowOff>
    </xdr:from>
    <xdr:ext cx="534377" cy="259045"/>
    <xdr:sp macro="" textlink="">
      <xdr:nvSpPr>
        <xdr:cNvPr id="91" name="テキスト ボックス 90"/>
        <xdr:cNvSpPr txBox="1"/>
      </xdr:nvSpPr>
      <xdr:spPr>
        <a:xfrm>
          <a:off x="863111" y="57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73417</xdr:rowOff>
    </xdr:from>
    <xdr:to>
      <xdr:col>6</xdr:col>
      <xdr:colOff>511175</xdr:colOff>
      <xdr:row>58</xdr:row>
      <xdr:rowOff>102515</xdr:rowOff>
    </xdr:to>
    <xdr:cxnSp macro="">
      <xdr:nvCxnSpPr>
        <xdr:cNvPr id="120" name="直線コネクタ 119"/>
        <xdr:cNvCxnSpPr/>
      </xdr:nvCxnSpPr>
      <xdr:spPr>
        <a:xfrm flipV="1">
          <a:off x="3797300" y="10017517"/>
          <a:ext cx="8382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102515</xdr:rowOff>
    </xdr:from>
    <xdr:to>
      <xdr:col>5</xdr:col>
      <xdr:colOff>358775</xdr:colOff>
      <xdr:row>58</xdr:row>
      <xdr:rowOff>113066</xdr:rowOff>
    </xdr:to>
    <xdr:cxnSp macro="">
      <xdr:nvCxnSpPr>
        <xdr:cNvPr id="123" name="直線コネクタ 122"/>
        <xdr:cNvCxnSpPr/>
      </xdr:nvCxnSpPr>
      <xdr:spPr>
        <a:xfrm flipV="1">
          <a:off x="2908300" y="10046615"/>
          <a:ext cx="889000"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113066</xdr:rowOff>
    </xdr:from>
    <xdr:to>
      <xdr:col>4</xdr:col>
      <xdr:colOff>155575</xdr:colOff>
      <xdr:row>58</xdr:row>
      <xdr:rowOff>115592</xdr:rowOff>
    </xdr:to>
    <xdr:cxnSp macro="">
      <xdr:nvCxnSpPr>
        <xdr:cNvPr id="126" name="直線コネクタ 125"/>
        <xdr:cNvCxnSpPr/>
      </xdr:nvCxnSpPr>
      <xdr:spPr>
        <a:xfrm flipV="1">
          <a:off x="2019300" y="10057166"/>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115592</xdr:rowOff>
    </xdr:from>
    <xdr:to>
      <xdr:col>2</xdr:col>
      <xdr:colOff>638175</xdr:colOff>
      <xdr:row>58</xdr:row>
      <xdr:rowOff>118467</xdr:rowOff>
    </xdr:to>
    <xdr:cxnSp macro="">
      <xdr:nvCxnSpPr>
        <xdr:cNvPr id="129" name="直線コネクタ 128"/>
        <xdr:cNvCxnSpPr/>
      </xdr:nvCxnSpPr>
      <xdr:spPr>
        <a:xfrm flipV="1">
          <a:off x="1130300" y="10059692"/>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22617</xdr:rowOff>
    </xdr:from>
    <xdr:to>
      <xdr:col>6</xdr:col>
      <xdr:colOff>561975</xdr:colOff>
      <xdr:row>58</xdr:row>
      <xdr:rowOff>124217</xdr:rowOff>
    </xdr:to>
    <xdr:sp macro="" textlink="">
      <xdr:nvSpPr>
        <xdr:cNvPr id="139" name="円/楕円 138"/>
        <xdr:cNvSpPr/>
      </xdr:nvSpPr>
      <xdr:spPr>
        <a:xfrm>
          <a:off x="4584700" y="99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51715</xdr:rowOff>
    </xdr:from>
    <xdr:to>
      <xdr:col>5</xdr:col>
      <xdr:colOff>409575</xdr:colOff>
      <xdr:row>58</xdr:row>
      <xdr:rowOff>153315</xdr:rowOff>
    </xdr:to>
    <xdr:sp macro="" textlink="">
      <xdr:nvSpPr>
        <xdr:cNvPr id="141" name="円/楕円 140"/>
        <xdr:cNvSpPr/>
      </xdr:nvSpPr>
      <xdr:spPr>
        <a:xfrm>
          <a:off x="37465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144442</xdr:rowOff>
    </xdr:from>
    <xdr:ext cx="534377" cy="259045"/>
    <xdr:sp macro="" textlink="">
      <xdr:nvSpPr>
        <xdr:cNvPr id="142" name="テキスト ボックス 141"/>
        <xdr:cNvSpPr txBox="1"/>
      </xdr:nvSpPr>
      <xdr:spPr>
        <a:xfrm>
          <a:off x="3530111" y="100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62266</xdr:rowOff>
    </xdr:from>
    <xdr:to>
      <xdr:col>4</xdr:col>
      <xdr:colOff>206375</xdr:colOff>
      <xdr:row>58</xdr:row>
      <xdr:rowOff>163866</xdr:rowOff>
    </xdr:to>
    <xdr:sp macro="" textlink="">
      <xdr:nvSpPr>
        <xdr:cNvPr id="143" name="円/楕円 142"/>
        <xdr:cNvSpPr/>
      </xdr:nvSpPr>
      <xdr:spPr>
        <a:xfrm>
          <a:off x="2857500" y="100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154993</xdr:rowOff>
    </xdr:from>
    <xdr:ext cx="534377" cy="259045"/>
    <xdr:sp macro="" textlink="">
      <xdr:nvSpPr>
        <xdr:cNvPr id="144" name="テキスト ボックス 143"/>
        <xdr:cNvSpPr txBox="1"/>
      </xdr:nvSpPr>
      <xdr:spPr>
        <a:xfrm>
          <a:off x="2641111" y="100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64792</xdr:rowOff>
    </xdr:from>
    <xdr:to>
      <xdr:col>3</xdr:col>
      <xdr:colOff>3175</xdr:colOff>
      <xdr:row>58</xdr:row>
      <xdr:rowOff>166392</xdr:rowOff>
    </xdr:to>
    <xdr:sp macro="" textlink="">
      <xdr:nvSpPr>
        <xdr:cNvPr id="145" name="円/楕円 144"/>
        <xdr:cNvSpPr/>
      </xdr:nvSpPr>
      <xdr:spPr>
        <a:xfrm>
          <a:off x="1968500" y="100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157519</xdr:rowOff>
    </xdr:from>
    <xdr:ext cx="534377" cy="259045"/>
    <xdr:sp macro="" textlink="">
      <xdr:nvSpPr>
        <xdr:cNvPr id="146" name="テキスト ボックス 145"/>
        <xdr:cNvSpPr txBox="1"/>
      </xdr:nvSpPr>
      <xdr:spPr>
        <a:xfrm>
          <a:off x="1752111" y="101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67667</xdr:rowOff>
    </xdr:from>
    <xdr:to>
      <xdr:col>1</xdr:col>
      <xdr:colOff>485775</xdr:colOff>
      <xdr:row>58</xdr:row>
      <xdr:rowOff>169267</xdr:rowOff>
    </xdr:to>
    <xdr:sp macro="" textlink="">
      <xdr:nvSpPr>
        <xdr:cNvPr id="147" name="円/楕円 146"/>
        <xdr:cNvSpPr/>
      </xdr:nvSpPr>
      <xdr:spPr>
        <a:xfrm>
          <a:off x="1079500" y="100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160394</xdr:rowOff>
    </xdr:from>
    <xdr:ext cx="534377" cy="259045"/>
    <xdr:sp macro="" textlink="">
      <xdr:nvSpPr>
        <xdr:cNvPr id="148" name="テキスト ボックス 147"/>
        <xdr:cNvSpPr txBox="1"/>
      </xdr:nvSpPr>
      <xdr:spPr>
        <a:xfrm>
          <a:off x="863111" y="101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149921</xdr:rowOff>
    </xdr:from>
    <xdr:to>
      <xdr:col>6</xdr:col>
      <xdr:colOff>511175</xdr:colOff>
      <xdr:row>79</xdr:row>
      <xdr:rowOff>20501</xdr:rowOff>
    </xdr:to>
    <xdr:cxnSp macro="">
      <xdr:nvCxnSpPr>
        <xdr:cNvPr id="179" name="直線コネクタ 178"/>
        <xdr:cNvCxnSpPr/>
      </xdr:nvCxnSpPr>
      <xdr:spPr>
        <a:xfrm>
          <a:off x="3797300" y="13523021"/>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141039</xdr:rowOff>
    </xdr:from>
    <xdr:to>
      <xdr:col>5</xdr:col>
      <xdr:colOff>358775</xdr:colOff>
      <xdr:row>78</xdr:row>
      <xdr:rowOff>149921</xdr:rowOff>
    </xdr:to>
    <xdr:cxnSp macro="">
      <xdr:nvCxnSpPr>
        <xdr:cNvPr id="182" name="直線コネクタ 181"/>
        <xdr:cNvCxnSpPr/>
      </xdr:nvCxnSpPr>
      <xdr:spPr>
        <a:xfrm>
          <a:off x="2908300" y="13514139"/>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141039</xdr:rowOff>
    </xdr:from>
    <xdr:to>
      <xdr:col>4</xdr:col>
      <xdr:colOff>155575</xdr:colOff>
      <xdr:row>79</xdr:row>
      <xdr:rowOff>25172</xdr:rowOff>
    </xdr:to>
    <xdr:cxnSp macro="">
      <xdr:nvCxnSpPr>
        <xdr:cNvPr id="185" name="直線コネクタ 184"/>
        <xdr:cNvCxnSpPr/>
      </xdr:nvCxnSpPr>
      <xdr:spPr>
        <a:xfrm flipV="1">
          <a:off x="2019300" y="13514139"/>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25172</xdr:rowOff>
    </xdr:from>
    <xdr:to>
      <xdr:col>2</xdr:col>
      <xdr:colOff>638175</xdr:colOff>
      <xdr:row>79</xdr:row>
      <xdr:rowOff>39802</xdr:rowOff>
    </xdr:to>
    <xdr:cxnSp macro="">
      <xdr:nvCxnSpPr>
        <xdr:cNvPr id="188" name="直線コネクタ 187"/>
        <xdr:cNvCxnSpPr/>
      </xdr:nvCxnSpPr>
      <xdr:spPr>
        <a:xfrm flipV="1">
          <a:off x="1130300" y="1356972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141151</xdr:rowOff>
    </xdr:from>
    <xdr:to>
      <xdr:col>6</xdr:col>
      <xdr:colOff>561975</xdr:colOff>
      <xdr:row>79</xdr:row>
      <xdr:rowOff>71301</xdr:rowOff>
    </xdr:to>
    <xdr:sp macro="" textlink="">
      <xdr:nvSpPr>
        <xdr:cNvPr id="198" name="円/楕円 197"/>
        <xdr:cNvSpPr/>
      </xdr:nvSpPr>
      <xdr:spPr>
        <a:xfrm>
          <a:off x="4584700" y="135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56078</xdr:rowOff>
    </xdr:from>
    <xdr:ext cx="469744" cy="259045"/>
    <xdr:sp macro="" textlink="">
      <xdr:nvSpPr>
        <xdr:cNvPr id="199" name="維持補修費該当値テキスト"/>
        <xdr:cNvSpPr txBox="1"/>
      </xdr:nvSpPr>
      <xdr:spPr>
        <a:xfrm>
          <a:off x="4686300" y="1342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99121</xdr:rowOff>
    </xdr:from>
    <xdr:to>
      <xdr:col>5</xdr:col>
      <xdr:colOff>409575</xdr:colOff>
      <xdr:row>79</xdr:row>
      <xdr:rowOff>29271</xdr:rowOff>
    </xdr:to>
    <xdr:sp macro="" textlink="">
      <xdr:nvSpPr>
        <xdr:cNvPr id="200" name="円/楕円 199"/>
        <xdr:cNvSpPr/>
      </xdr:nvSpPr>
      <xdr:spPr>
        <a:xfrm>
          <a:off x="3746500" y="134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20398</xdr:rowOff>
    </xdr:from>
    <xdr:ext cx="469744" cy="259045"/>
    <xdr:sp macro="" textlink="">
      <xdr:nvSpPr>
        <xdr:cNvPr id="201" name="テキスト ボックス 200"/>
        <xdr:cNvSpPr txBox="1"/>
      </xdr:nvSpPr>
      <xdr:spPr>
        <a:xfrm>
          <a:off x="3562427" y="1356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90239</xdr:rowOff>
    </xdr:from>
    <xdr:to>
      <xdr:col>4</xdr:col>
      <xdr:colOff>206375</xdr:colOff>
      <xdr:row>79</xdr:row>
      <xdr:rowOff>20389</xdr:rowOff>
    </xdr:to>
    <xdr:sp macro="" textlink="">
      <xdr:nvSpPr>
        <xdr:cNvPr id="202" name="円/楕円 201"/>
        <xdr:cNvSpPr/>
      </xdr:nvSpPr>
      <xdr:spPr>
        <a:xfrm>
          <a:off x="2857500" y="134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11516</xdr:rowOff>
    </xdr:from>
    <xdr:ext cx="469744" cy="259045"/>
    <xdr:sp macro="" textlink="">
      <xdr:nvSpPr>
        <xdr:cNvPr id="203" name="テキスト ボックス 202"/>
        <xdr:cNvSpPr txBox="1"/>
      </xdr:nvSpPr>
      <xdr:spPr>
        <a:xfrm>
          <a:off x="2673427" y="1355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145822</xdr:rowOff>
    </xdr:from>
    <xdr:to>
      <xdr:col>3</xdr:col>
      <xdr:colOff>3175</xdr:colOff>
      <xdr:row>79</xdr:row>
      <xdr:rowOff>75972</xdr:rowOff>
    </xdr:to>
    <xdr:sp macro="" textlink="">
      <xdr:nvSpPr>
        <xdr:cNvPr id="204" name="円/楕円 203"/>
        <xdr:cNvSpPr/>
      </xdr:nvSpPr>
      <xdr:spPr>
        <a:xfrm>
          <a:off x="1968500" y="135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67099</xdr:rowOff>
    </xdr:from>
    <xdr:ext cx="469744" cy="259045"/>
    <xdr:sp macro="" textlink="">
      <xdr:nvSpPr>
        <xdr:cNvPr id="205" name="テキスト ボックス 204"/>
        <xdr:cNvSpPr txBox="1"/>
      </xdr:nvSpPr>
      <xdr:spPr>
        <a:xfrm>
          <a:off x="1784427" y="136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160452</xdr:rowOff>
    </xdr:from>
    <xdr:to>
      <xdr:col>1</xdr:col>
      <xdr:colOff>485775</xdr:colOff>
      <xdr:row>79</xdr:row>
      <xdr:rowOff>90602</xdr:rowOff>
    </xdr:to>
    <xdr:sp macro="" textlink="">
      <xdr:nvSpPr>
        <xdr:cNvPr id="206" name="円/楕円 205"/>
        <xdr:cNvSpPr/>
      </xdr:nvSpPr>
      <xdr:spPr>
        <a:xfrm>
          <a:off x="1079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81729</xdr:rowOff>
    </xdr:from>
    <xdr:ext cx="469744" cy="259045"/>
    <xdr:sp macro="" textlink="">
      <xdr:nvSpPr>
        <xdr:cNvPr id="207" name="テキスト ボックス 206"/>
        <xdr:cNvSpPr txBox="1"/>
      </xdr:nvSpPr>
      <xdr:spPr>
        <a:xfrm>
          <a:off x="895427" y="1362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160634</xdr:rowOff>
    </xdr:from>
    <xdr:to>
      <xdr:col>6</xdr:col>
      <xdr:colOff>511175</xdr:colOff>
      <xdr:row>96</xdr:row>
      <xdr:rowOff>54497</xdr:rowOff>
    </xdr:to>
    <xdr:cxnSp macro="">
      <xdr:nvCxnSpPr>
        <xdr:cNvPr id="239" name="直線コネクタ 238"/>
        <xdr:cNvCxnSpPr/>
      </xdr:nvCxnSpPr>
      <xdr:spPr>
        <a:xfrm>
          <a:off x="3797300" y="16105484"/>
          <a:ext cx="8382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160634</xdr:rowOff>
    </xdr:from>
    <xdr:to>
      <xdr:col>5</xdr:col>
      <xdr:colOff>358775</xdr:colOff>
      <xdr:row>94</xdr:row>
      <xdr:rowOff>100414</xdr:rowOff>
    </xdr:to>
    <xdr:cxnSp macro="">
      <xdr:nvCxnSpPr>
        <xdr:cNvPr id="242" name="直線コネクタ 241"/>
        <xdr:cNvCxnSpPr/>
      </xdr:nvCxnSpPr>
      <xdr:spPr>
        <a:xfrm flipV="1">
          <a:off x="2908300" y="16105484"/>
          <a:ext cx="8890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100414</xdr:rowOff>
    </xdr:from>
    <xdr:to>
      <xdr:col>4</xdr:col>
      <xdr:colOff>155575</xdr:colOff>
      <xdr:row>94</xdr:row>
      <xdr:rowOff>166545</xdr:rowOff>
    </xdr:to>
    <xdr:cxnSp macro="">
      <xdr:nvCxnSpPr>
        <xdr:cNvPr id="245" name="直線コネクタ 244"/>
        <xdr:cNvCxnSpPr/>
      </xdr:nvCxnSpPr>
      <xdr:spPr>
        <a:xfrm flipV="1">
          <a:off x="2019300" y="16216714"/>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128434</xdr:rowOff>
    </xdr:from>
    <xdr:to>
      <xdr:col>2</xdr:col>
      <xdr:colOff>638175</xdr:colOff>
      <xdr:row>94</xdr:row>
      <xdr:rowOff>166545</xdr:rowOff>
    </xdr:to>
    <xdr:cxnSp macro="">
      <xdr:nvCxnSpPr>
        <xdr:cNvPr id="248" name="直線コネクタ 247"/>
        <xdr:cNvCxnSpPr/>
      </xdr:nvCxnSpPr>
      <xdr:spPr>
        <a:xfrm>
          <a:off x="1130300" y="16244734"/>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3697</xdr:rowOff>
    </xdr:from>
    <xdr:to>
      <xdr:col>6</xdr:col>
      <xdr:colOff>561975</xdr:colOff>
      <xdr:row>96</xdr:row>
      <xdr:rowOff>105297</xdr:rowOff>
    </xdr:to>
    <xdr:sp macro="" textlink="">
      <xdr:nvSpPr>
        <xdr:cNvPr id="258" name="円/楕円 257"/>
        <xdr:cNvSpPr/>
      </xdr:nvSpPr>
      <xdr:spPr>
        <a:xfrm>
          <a:off x="4584700" y="164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153574</xdr:rowOff>
    </xdr:from>
    <xdr:ext cx="534377" cy="259045"/>
    <xdr:sp macro="" textlink="">
      <xdr:nvSpPr>
        <xdr:cNvPr id="259" name="扶助費該当値テキスト"/>
        <xdr:cNvSpPr txBox="1"/>
      </xdr:nvSpPr>
      <xdr:spPr>
        <a:xfrm>
          <a:off x="4686300" y="164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54,218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109834</xdr:rowOff>
    </xdr:from>
    <xdr:to>
      <xdr:col>5</xdr:col>
      <xdr:colOff>409575</xdr:colOff>
      <xdr:row>94</xdr:row>
      <xdr:rowOff>39984</xdr:rowOff>
    </xdr:to>
    <xdr:sp macro="" textlink="">
      <xdr:nvSpPr>
        <xdr:cNvPr id="260" name="円/楕円 259"/>
        <xdr:cNvSpPr/>
      </xdr:nvSpPr>
      <xdr:spPr>
        <a:xfrm>
          <a:off x="3746500" y="160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56511</xdr:rowOff>
    </xdr:from>
    <xdr:ext cx="534377" cy="259045"/>
    <xdr:sp macro="" textlink="">
      <xdr:nvSpPr>
        <xdr:cNvPr id="261" name="テキスト ボックス 260"/>
        <xdr:cNvSpPr txBox="1"/>
      </xdr:nvSpPr>
      <xdr:spPr>
        <a:xfrm>
          <a:off x="3530111" y="158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49614</xdr:rowOff>
    </xdr:from>
    <xdr:to>
      <xdr:col>4</xdr:col>
      <xdr:colOff>206375</xdr:colOff>
      <xdr:row>94</xdr:row>
      <xdr:rowOff>151214</xdr:rowOff>
    </xdr:to>
    <xdr:sp macro="" textlink="">
      <xdr:nvSpPr>
        <xdr:cNvPr id="262" name="円/楕円 261"/>
        <xdr:cNvSpPr/>
      </xdr:nvSpPr>
      <xdr:spPr>
        <a:xfrm>
          <a:off x="2857500" y="161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167741</xdr:rowOff>
    </xdr:from>
    <xdr:ext cx="534377" cy="259045"/>
    <xdr:sp macro="" textlink="">
      <xdr:nvSpPr>
        <xdr:cNvPr id="263" name="テキスト ボックス 262"/>
        <xdr:cNvSpPr txBox="1"/>
      </xdr:nvSpPr>
      <xdr:spPr>
        <a:xfrm>
          <a:off x="2641111" y="15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115745</xdr:rowOff>
    </xdr:from>
    <xdr:to>
      <xdr:col>3</xdr:col>
      <xdr:colOff>3175</xdr:colOff>
      <xdr:row>95</xdr:row>
      <xdr:rowOff>45895</xdr:rowOff>
    </xdr:to>
    <xdr:sp macro="" textlink="">
      <xdr:nvSpPr>
        <xdr:cNvPr id="264" name="円/楕円 263"/>
        <xdr:cNvSpPr/>
      </xdr:nvSpPr>
      <xdr:spPr>
        <a:xfrm>
          <a:off x="1968500" y="162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62422</xdr:rowOff>
    </xdr:from>
    <xdr:ext cx="534377" cy="259045"/>
    <xdr:sp macro="" textlink="">
      <xdr:nvSpPr>
        <xdr:cNvPr id="265" name="テキスト ボックス 264"/>
        <xdr:cNvSpPr txBox="1"/>
      </xdr:nvSpPr>
      <xdr:spPr>
        <a:xfrm>
          <a:off x="1752111" y="160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77634</xdr:rowOff>
    </xdr:from>
    <xdr:to>
      <xdr:col>1</xdr:col>
      <xdr:colOff>485775</xdr:colOff>
      <xdr:row>95</xdr:row>
      <xdr:rowOff>7784</xdr:rowOff>
    </xdr:to>
    <xdr:sp macro="" textlink="">
      <xdr:nvSpPr>
        <xdr:cNvPr id="266" name="円/楕円 265"/>
        <xdr:cNvSpPr/>
      </xdr:nvSpPr>
      <xdr:spPr>
        <a:xfrm>
          <a:off x="1079500" y="161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24311</xdr:rowOff>
    </xdr:from>
    <xdr:ext cx="534377" cy="259045"/>
    <xdr:sp macro="" textlink="">
      <xdr:nvSpPr>
        <xdr:cNvPr id="267" name="テキスト ボックス 266"/>
        <xdr:cNvSpPr txBox="1"/>
      </xdr:nvSpPr>
      <xdr:spPr>
        <a:xfrm>
          <a:off x="863111" y="159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17390</xdr:rowOff>
    </xdr:from>
    <xdr:to>
      <xdr:col>15</xdr:col>
      <xdr:colOff>180975</xdr:colOff>
      <xdr:row>37</xdr:row>
      <xdr:rowOff>3226</xdr:rowOff>
    </xdr:to>
    <xdr:cxnSp macro="">
      <xdr:nvCxnSpPr>
        <xdr:cNvPr id="294" name="直線コネクタ 293"/>
        <xdr:cNvCxnSpPr/>
      </xdr:nvCxnSpPr>
      <xdr:spPr>
        <a:xfrm flipV="1">
          <a:off x="9639300" y="6189590"/>
          <a:ext cx="838200" cy="15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3226</xdr:rowOff>
    </xdr:from>
    <xdr:to>
      <xdr:col>14</xdr:col>
      <xdr:colOff>28575</xdr:colOff>
      <xdr:row>37</xdr:row>
      <xdr:rowOff>44383</xdr:rowOff>
    </xdr:to>
    <xdr:cxnSp macro="">
      <xdr:nvCxnSpPr>
        <xdr:cNvPr id="297" name="直線コネクタ 296"/>
        <xdr:cNvCxnSpPr/>
      </xdr:nvCxnSpPr>
      <xdr:spPr>
        <a:xfrm flipV="1">
          <a:off x="8750300" y="6346876"/>
          <a:ext cx="889000" cy="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42691</xdr:rowOff>
    </xdr:from>
    <xdr:to>
      <xdr:col>12</xdr:col>
      <xdr:colOff>511175</xdr:colOff>
      <xdr:row>37</xdr:row>
      <xdr:rowOff>44383</xdr:rowOff>
    </xdr:to>
    <xdr:cxnSp macro="">
      <xdr:nvCxnSpPr>
        <xdr:cNvPr id="300" name="直線コネクタ 299"/>
        <xdr:cNvCxnSpPr/>
      </xdr:nvCxnSpPr>
      <xdr:spPr>
        <a:xfrm>
          <a:off x="7861300" y="638634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36409</xdr:rowOff>
    </xdr:from>
    <xdr:to>
      <xdr:col>11</xdr:col>
      <xdr:colOff>307975</xdr:colOff>
      <xdr:row>37</xdr:row>
      <xdr:rowOff>42691</xdr:rowOff>
    </xdr:to>
    <xdr:cxnSp macro="">
      <xdr:nvCxnSpPr>
        <xdr:cNvPr id="303" name="直線コネクタ 302"/>
        <xdr:cNvCxnSpPr/>
      </xdr:nvCxnSpPr>
      <xdr:spPr>
        <a:xfrm>
          <a:off x="6972300" y="6380059"/>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138040</xdr:rowOff>
    </xdr:from>
    <xdr:to>
      <xdr:col>15</xdr:col>
      <xdr:colOff>231775</xdr:colOff>
      <xdr:row>36</xdr:row>
      <xdr:rowOff>68190</xdr:rowOff>
    </xdr:to>
    <xdr:sp macro="" textlink="">
      <xdr:nvSpPr>
        <xdr:cNvPr id="313" name="円/楕円 312"/>
        <xdr:cNvSpPr/>
      </xdr:nvSpPr>
      <xdr:spPr>
        <a:xfrm>
          <a:off x="10426700" y="61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160917</xdr:rowOff>
    </xdr:from>
    <xdr:ext cx="599010" cy="259045"/>
    <xdr:sp macro="" textlink="">
      <xdr:nvSpPr>
        <xdr:cNvPr id="314" name="補助費等該当値テキスト"/>
        <xdr:cNvSpPr txBox="1"/>
      </xdr:nvSpPr>
      <xdr:spPr>
        <a:xfrm>
          <a:off x="10528300" y="599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101,752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123876</xdr:rowOff>
    </xdr:from>
    <xdr:to>
      <xdr:col>14</xdr:col>
      <xdr:colOff>79375</xdr:colOff>
      <xdr:row>37</xdr:row>
      <xdr:rowOff>54026</xdr:rowOff>
    </xdr:to>
    <xdr:sp macro="" textlink="">
      <xdr:nvSpPr>
        <xdr:cNvPr id="315" name="円/楕円 314"/>
        <xdr:cNvSpPr/>
      </xdr:nvSpPr>
      <xdr:spPr>
        <a:xfrm>
          <a:off x="9588500" y="62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45153</xdr:rowOff>
    </xdr:from>
    <xdr:ext cx="534377" cy="259045"/>
    <xdr:sp macro="" textlink="">
      <xdr:nvSpPr>
        <xdr:cNvPr id="316" name="テキスト ボックス 315"/>
        <xdr:cNvSpPr txBox="1"/>
      </xdr:nvSpPr>
      <xdr:spPr>
        <a:xfrm>
          <a:off x="9372111" y="6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165033</xdr:rowOff>
    </xdr:from>
    <xdr:to>
      <xdr:col>12</xdr:col>
      <xdr:colOff>561975</xdr:colOff>
      <xdr:row>37</xdr:row>
      <xdr:rowOff>95183</xdr:rowOff>
    </xdr:to>
    <xdr:sp macro="" textlink="">
      <xdr:nvSpPr>
        <xdr:cNvPr id="317" name="円/楕円 316"/>
        <xdr:cNvSpPr/>
      </xdr:nvSpPr>
      <xdr:spPr>
        <a:xfrm>
          <a:off x="8699500" y="63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86310</xdr:rowOff>
    </xdr:from>
    <xdr:ext cx="534377" cy="259045"/>
    <xdr:sp macro="" textlink="">
      <xdr:nvSpPr>
        <xdr:cNvPr id="318" name="テキスト ボックス 317"/>
        <xdr:cNvSpPr txBox="1"/>
      </xdr:nvSpPr>
      <xdr:spPr>
        <a:xfrm>
          <a:off x="8483111" y="642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163341</xdr:rowOff>
    </xdr:from>
    <xdr:to>
      <xdr:col>11</xdr:col>
      <xdr:colOff>358775</xdr:colOff>
      <xdr:row>37</xdr:row>
      <xdr:rowOff>93491</xdr:rowOff>
    </xdr:to>
    <xdr:sp macro="" textlink="">
      <xdr:nvSpPr>
        <xdr:cNvPr id="319" name="円/楕円 318"/>
        <xdr:cNvSpPr/>
      </xdr:nvSpPr>
      <xdr:spPr>
        <a:xfrm>
          <a:off x="7810500" y="63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84618</xdr:rowOff>
    </xdr:from>
    <xdr:ext cx="534377" cy="259045"/>
    <xdr:sp macro="" textlink="">
      <xdr:nvSpPr>
        <xdr:cNvPr id="320" name="テキスト ボックス 319"/>
        <xdr:cNvSpPr txBox="1"/>
      </xdr:nvSpPr>
      <xdr:spPr>
        <a:xfrm>
          <a:off x="7594111" y="6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157059</xdr:rowOff>
    </xdr:from>
    <xdr:to>
      <xdr:col>10</xdr:col>
      <xdr:colOff>155575</xdr:colOff>
      <xdr:row>37</xdr:row>
      <xdr:rowOff>87209</xdr:rowOff>
    </xdr:to>
    <xdr:sp macro="" textlink="">
      <xdr:nvSpPr>
        <xdr:cNvPr id="321" name="円/楕円 320"/>
        <xdr:cNvSpPr/>
      </xdr:nvSpPr>
      <xdr:spPr>
        <a:xfrm>
          <a:off x="6921500" y="63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78336</xdr:rowOff>
    </xdr:from>
    <xdr:ext cx="534377" cy="259045"/>
    <xdr:sp macro="" textlink="">
      <xdr:nvSpPr>
        <xdr:cNvPr id="322" name="テキスト ボックス 321"/>
        <xdr:cNvSpPr txBox="1"/>
      </xdr:nvSpPr>
      <xdr:spPr>
        <a:xfrm>
          <a:off x="6705111" y="64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48266</xdr:rowOff>
    </xdr:from>
    <xdr:to>
      <xdr:col>15</xdr:col>
      <xdr:colOff>180975</xdr:colOff>
      <xdr:row>58</xdr:row>
      <xdr:rowOff>61462</xdr:rowOff>
    </xdr:to>
    <xdr:cxnSp macro="">
      <xdr:nvCxnSpPr>
        <xdr:cNvPr id="349" name="直線コネクタ 348"/>
        <xdr:cNvCxnSpPr/>
      </xdr:nvCxnSpPr>
      <xdr:spPr>
        <a:xfrm flipV="1">
          <a:off x="9639300" y="9992366"/>
          <a:ext cx="8382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10212</xdr:rowOff>
    </xdr:from>
    <xdr:to>
      <xdr:col>14</xdr:col>
      <xdr:colOff>28575</xdr:colOff>
      <xdr:row>58</xdr:row>
      <xdr:rowOff>61462</xdr:rowOff>
    </xdr:to>
    <xdr:cxnSp macro="">
      <xdr:nvCxnSpPr>
        <xdr:cNvPr id="352" name="直線コネクタ 351"/>
        <xdr:cNvCxnSpPr/>
      </xdr:nvCxnSpPr>
      <xdr:spPr>
        <a:xfrm>
          <a:off x="8750300" y="9954312"/>
          <a:ext cx="889000" cy="5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10212</xdr:rowOff>
    </xdr:from>
    <xdr:to>
      <xdr:col>12</xdr:col>
      <xdr:colOff>511175</xdr:colOff>
      <xdr:row>58</xdr:row>
      <xdr:rowOff>42442</xdr:rowOff>
    </xdr:to>
    <xdr:cxnSp macro="">
      <xdr:nvCxnSpPr>
        <xdr:cNvPr id="355" name="直線コネクタ 354"/>
        <xdr:cNvCxnSpPr/>
      </xdr:nvCxnSpPr>
      <xdr:spPr>
        <a:xfrm flipV="1">
          <a:off x="7861300" y="9954312"/>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42442</xdr:rowOff>
    </xdr:from>
    <xdr:to>
      <xdr:col>11</xdr:col>
      <xdr:colOff>307975</xdr:colOff>
      <xdr:row>58</xdr:row>
      <xdr:rowOff>67485</xdr:rowOff>
    </xdr:to>
    <xdr:cxnSp macro="">
      <xdr:nvCxnSpPr>
        <xdr:cNvPr id="358" name="直線コネクタ 357"/>
        <xdr:cNvCxnSpPr/>
      </xdr:nvCxnSpPr>
      <xdr:spPr>
        <a:xfrm flipV="1">
          <a:off x="6972300" y="9986542"/>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120823</xdr:rowOff>
    </xdr:from>
    <xdr:ext cx="534377" cy="259045"/>
    <xdr:sp macro="" textlink="">
      <xdr:nvSpPr>
        <xdr:cNvPr id="360" name="テキスト ボックス 359"/>
        <xdr:cNvSpPr txBox="1"/>
      </xdr:nvSpPr>
      <xdr:spPr>
        <a:xfrm>
          <a:off x="7594111" y="100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2" name="テキスト ボックス 361"/>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168916</xdr:rowOff>
    </xdr:from>
    <xdr:to>
      <xdr:col>15</xdr:col>
      <xdr:colOff>231775</xdr:colOff>
      <xdr:row>58</xdr:row>
      <xdr:rowOff>99066</xdr:rowOff>
    </xdr:to>
    <xdr:sp macro="" textlink="">
      <xdr:nvSpPr>
        <xdr:cNvPr id="368" name="円/楕円 367"/>
        <xdr:cNvSpPr/>
      </xdr:nvSpPr>
      <xdr:spPr>
        <a:xfrm>
          <a:off x="10426700" y="99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10662</xdr:rowOff>
    </xdr:from>
    <xdr:to>
      <xdr:col>14</xdr:col>
      <xdr:colOff>79375</xdr:colOff>
      <xdr:row>58</xdr:row>
      <xdr:rowOff>112262</xdr:rowOff>
    </xdr:to>
    <xdr:sp macro="" textlink="">
      <xdr:nvSpPr>
        <xdr:cNvPr id="370" name="円/楕円 369"/>
        <xdr:cNvSpPr/>
      </xdr:nvSpPr>
      <xdr:spPr>
        <a:xfrm>
          <a:off x="9588500" y="99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103389</xdr:rowOff>
    </xdr:from>
    <xdr:ext cx="534377" cy="259045"/>
    <xdr:sp macro="" textlink="">
      <xdr:nvSpPr>
        <xdr:cNvPr id="371" name="テキスト ボックス 370"/>
        <xdr:cNvSpPr txBox="1"/>
      </xdr:nvSpPr>
      <xdr:spPr>
        <a:xfrm>
          <a:off x="9372111" y="100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130862</xdr:rowOff>
    </xdr:from>
    <xdr:to>
      <xdr:col>12</xdr:col>
      <xdr:colOff>561975</xdr:colOff>
      <xdr:row>58</xdr:row>
      <xdr:rowOff>61012</xdr:rowOff>
    </xdr:to>
    <xdr:sp macro="" textlink="">
      <xdr:nvSpPr>
        <xdr:cNvPr id="372" name="円/楕円 371"/>
        <xdr:cNvSpPr/>
      </xdr:nvSpPr>
      <xdr:spPr>
        <a:xfrm>
          <a:off x="8699500" y="99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77539</xdr:rowOff>
    </xdr:from>
    <xdr:ext cx="599010" cy="259045"/>
    <xdr:sp macro="" textlink="">
      <xdr:nvSpPr>
        <xdr:cNvPr id="373" name="テキスト ボックス 372"/>
        <xdr:cNvSpPr txBox="1"/>
      </xdr:nvSpPr>
      <xdr:spPr>
        <a:xfrm>
          <a:off x="8450794" y="967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163092</xdr:rowOff>
    </xdr:from>
    <xdr:to>
      <xdr:col>11</xdr:col>
      <xdr:colOff>358775</xdr:colOff>
      <xdr:row>58</xdr:row>
      <xdr:rowOff>93242</xdr:rowOff>
    </xdr:to>
    <xdr:sp macro="" textlink="">
      <xdr:nvSpPr>
        <xdr:cNvPr id="374" name="円/楕円 373"/>
        <xdr:cNvSpPr/>
      </xdr:nvSpPr>
      <xdr:spPr>
        <a:xfrm>
          <a:off x="7810500" y="99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109769</xdr:rowOff>
    </xdr:from>
    <xdr:ext cx="599010" cy="259045"/>
    <xdr:sp macro="" textlink="">
      <xdr:nvSpPr>
        <xdr:cNvPr id="375" name="テキスト ボックス 374"/>
        <xdr:cNvSpPr txBox="1"/>
      </xdr:nvSpPr>
      <xdr:spPr>
        <a:xfrm>
          <a:off x="7561794" y="971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16685</xdr:rowOff>
    </xdr:from>
    <xdr:to>
      <xdr:col>10</xdr:col>
      <xdr:colOff>155575</xdr:colOff>
      <xdr:row>58</xdr:row>
      <xdr:rowOff>118285</xdr:rowOff>
    </xdr:to>
    <xdr:sp macro="" textlink="">
      <xdr:nvSpPr>
        <xdr:cNvPr id="376" name="円/楕円 375"/>
        <xdr:cNvSpPr/>
      </xdr:nvSpPr>
      <xdr:spPr>
        <a:xfrm>
          <a:off x="6921500" y="99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134812</xdr:rowOff>
    </xdr:from>
    <xdr:ext cx="534377" cy="259045"/>
    <xdr:sp macro="" textlink="">
      <xdr:nvSpPr>
        <xdr:cNvPr id="377" name="テキスト ボックス 376"/>
        <xdr:cNvSpPr txBox="1"/>
      </xdr:nvSpPr>
      <xdr:spPr>
        <a:xfrm>
          <a:off x="6705111" y="97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33083</xdr:rowOff>
    </xdr:from>
    <xdr:to>
      <xdr:col>15</xdr:col>
      <xdr:colOff>180975</xdr:colOff>
      <xdr:row>79</xdr:row>
      <xdr:rowOff>68577</xdr:rowOff>
    </xdr:to>
    <xdr:cxnSp macro="">
      <xdr:nvCxnSpPr>
        <xdr:cNvPr id="408" name="直線コネクタ 407"/>
        <xdr:cNvCxnSpPr/>
      </xdr:nvCxnSpPr>
      <xdr:spPr>
        <a:xfrm>
          <a:off x="9639300" y="13577633"/>
          <a:ext cx="8382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99181</xdr:rowOff>
    </xdr:from>
    <xdr:ext cx="534377" cy="259045"/>
    <xdr:sp macro="" textlink="">
      <xdr:nvSpPr>
        <xdr:cNvPr id="412" name="テキスト ボックス 411"/>
        <xdr:cNvSpPr txBox="1"/>
      </xdr:nvSpPr>
      <xdr:spPr>
        <a:xfrm>
          <a:off x="9372111" y="13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17777</xdr:rowOff>
    </xdr:from>
    <xdr:to>
      <xdr:col>15</xdr:col>
      <xdr:colOff>231775</xdr:colOff>
      <xdr:row>79</xdr:row>
      <xdr:rowOff>119377</xdr:rowOff>
    </xdr:to>
    <xdr:sp macro="" textlink="">
      <xdr:nvSpPr>
        <xdr:cNvPr id="418" name="円/楕円 417"/>
        <xdr:cNvSpPr/>
      </xdr:nvSpPr>
      <xdr:spPr>
        <a:xfrm>
          <a:off x="10426700" y="13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153733</xdr:rowOff>
    </xdr:from>
    <xdr:to>
      <xdr:col>14</xdr:col>
      <xdr:colOff>79375</xdr:colOff>
      <xdr:row>79</xdr:row>
      <xdr:rowOff>83883</xdr:rowOff>
    </xdr:to>
    <xdr:sp macro="" textlink="">
      <xdr:nvSpPr>
        <xdr:cNvPr id="420" name="円/楕円 419"/>
        <xdr:cNvSpPr/>
      </xdr:nvSpPr>
      <xdr:spPr>
        <a:xfrm>
          <a:off x="9588500" y="135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100410</xdr:rowOff>
    </xdr:from>
    <xdr:ext cx="534377" cy="259045"/>
    <xdr:sp macro="" textlink="">
      <xdr:nvSpPr>
        <xdr:cNvPr id="421" name="テキスト ボックス 420"/>
        <xdr:cNvSpPr txBox="1"/>
      </xdr:nvSpPr>
      <xdr:spPr>
        <a:xfrm>
          <a:off x="9372111" y="133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68872</xdr:rowOff>
    </xdr:from>
    <xdr:to>
      <xdr:col>15</xdr:col>
      <xdr:colOff>180975</xdr:colOff>
      <xdr:row>98</xdr:row>
      <xdr:rowOff>79327</xdr:rowOff>
    </xdr:to>
    <xdr:cxnSp macro="">
      <xdr:nvCxnSpPr>
        <xdr:cNvPr id="450" name="直線コネクタ 449"/>
        <xdr:cNvCxnSpPr/>
      </xdr:nvCxnSpPr>
      <xdr:spPr>
        <a:xfrm flipV="1">
          <a:off x="9639300" y="16528072"/>
          <a:ext cx="838200" cy="3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18072</xdr:rowOff>
    </xdr:from>
    <xdr:to>
      <xdr:col>15</xdr:col>
      <xdr:colOff>231775</xdr:colOff>
      <xdr:row>96</xdr:row>
      <xdr:rowOff>119672</xdr:rowOff>
    </xdr:to>
    <xdr:sp macro="" textlink="">
      <xdr:nvSpPr>
        <xdr:cNvPr id="460" name="円/楕円 459"/>
        <xdr:cNvSpPr/>
      </xdr:nvSpPr>
      <xdr:spPr>
        <a:xfrm>
          <a:off x="10426700" y="164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40949</xdr:rowOff>
    </xdr:from>
    <xdr:ext cx="534377" cy="259045"/>
    <xdr:sp macro="" textlink="">
      <xdr:nvSpPr>
        <xdr:cNvPr id="461" name="普通建設事業費 （ うち更新整備　）該当値テキスト"/>
        <xdr:cNvSpPr txBox="1"/>
      </xdr:nvSpPr>
      <xdr:spPr>
        <a:xfrm>
          <a:off x="10528300" y="163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28527</xdr:rowOff>
    </xdr:from>
    <xdr:to>
      <xdr:col>14</xdr:col>
      <xdr:colOff>79375</xdr:colOff>
      <xdr:row>98</xdr:row>
      <xdr:rowOff>130127</xdr:rowOff>
    </xdr:to>
    <xdr:sp macro="" textlink="">
      <xdr:nvSpPr>
        <xdr:cNvPr id="462" name="円/楕円 461"/>
        <xdr:cNvSpPr/>
      </xdr:nvSpPr>
      <xdr:spPr>
        <a:xfrm>
          <a:off x="9588500" y="168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121254</xdr:rowOff>
    </xdr:from>
    <xdr:ext cx="534377" cy="259045"/>
    <xdr:sp macro="" textlink="">
      <xdr:nvSpPr>
        <xdr:cNvPr id="463" name="テキスト ボックス 462"/>
        <xdr:cNvSpPr txBox="1"/>
      </xdr:nvSpPr>
      <xdr:spPr>
        <a:xfrm>
          <a:off x="9372111" y="169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53385</xdr:rowOff>
    </xdr:from>
    <xdr:to>
      <xdr:col>23</xdr:col>
      <xdr:colOff>517525</xdr:colOff>
      <xdr:row>38</xdr:row>
      <xdr:rowOff>134420</xdr:rowOff>
    </xdr:to>
    <xdr:cxnSp macro="">
      <xdr:nvCxnSpPr>
        <xdr:cNvPr id="490" name="直線コネクタ 489"/>
        <xdr:cNvCxnSpPr/>
      </xdr:nvCxnSpPr>
      <xdr:spPr>
        <a:xfrm flipV="1">
          <a:off x="15481300" y="6568485"/>
          <a:ext cx="838200" cy="8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1" name="災害復旧事業費平均値テキスト"/>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121179</xdr:rowOff>
    </xdr:from>
    <xdr:to>
      <xdr:col>22</xdr:col>
      <xdr:colOff>365125</xdr:colOff>
      <xdr:row>38</xdr:row>
      <xdr:rowOff>134420</xdr:rowOff>
    </xdr:to>
    <xdr:cxnSp macro="">
      <xdr:nvCxnSpPr>
        <xdr:cNvPr id="493" name="直線コネクタ 492"/>
        <xdr:cNvCxnSpPr/>
      </xdr:nvCxnSpPr>
      <xdr:spPr>
        <a:xfrm>
          <a:off x="14592300" y="6636279"/>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102438</xdr:rowOff>
    </xdr:from>
    <xdr:to>
      <xdr:col>21</xdr:col>
      <xdr:colOff>161925</xdr:colOff>
      <xdr:row>38</xdr:row>
      <xdr:rowOff>121179</xdr:rowOff>
    </xdr:to>
    <xdr:cxnSp macro="">
      <xdr:nvCxnSpPr>
        <xdr:cNvPr id="496" name="直線コネクタ 495"/>
        <xdr:cNvCxnSpPr/>
      </xdr:nvCxnSpPr>
      <xdr:spPr>
        <a:xfrm>
          <a:off x="13703300" y="6617538"/>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96951</xdr:rowOff>
    </xdr:from>
    <xdr:to>
      <xdr:col>19</xdr:col>
      <xdr:colOff>644525</xdr:colOff>
      <xdr:row>38</xdr:row>
      <xdr:rowOff>102438</xdr:rowOff>
    </xdr:to>
    <xdr:cxnSp macro="">
      <xdr:nvCxnSpPr>
        <xdr:cNvPr id="499" name="直線コネクタ 498"/>
        <xdr:cNvCxnSpPr/>
      </xdr:nvCxnSpPr>
      <xdr:spPr>
        <a:xfrm>
          <a:off x="12814300" y="661205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152645</xdr:rowOff>
    </xdr:from>
    <xdr:ext cx="469744" cy="259045"/>
    <xdr:sp macro="" textlink="">
      <xdr:nvSpPr>
        <xdr:cNvPr id="503" name="テキスト ボックス 502"/>
        <xdr:cNvSpPr txBox="1"/>
      </xdr:nvSpPr>
      <xdr:spPr>
        <a:xfrm>
          <a:off x="12579427" y="66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2585</xdr:rowOff>
    </xdr:from>
    <xdr:to>
      <xdr:col>23</xdr:col>
      <xdr:colOff>568325</xdr:colOff>
      <xdr:row>38</xdr:row>
      <xdr:rowOff>104185</xdr:rowOff>
    </xdr:to>
    <xdr:sp macro="" textlink="">
      <xdr:nvSpPr>
        <xdr:cNvPr id="509" name="円/楕円 508"/>
        <xdr:cNvSpPr/>
      </xdr:nvSpPr>
      <xdr:spPr>
        <a:xfrm>
          <a:off x="16268700" y="65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133412</xdr:rowOff>
    </xdr:from>
    <xdr:ext cx="534377" cy="259045"/>
    <xdr:sp macro="" textlink="">
      <xdr:nvSpPr>
        <xdr:cNvPr id="510" name="災害復旧事業費該当値テキスト"/>
        <xdr:cNvSpPr txBox="1"/>
      </xdr:nvSpPr>
      <xdr:spPr>
        <a:xfrm>
          <a:off x="16370300" y="6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83620</xdr:rowOff>
    </xdr:from>
    <xdr:to>
      <xdr:col>22</xdr:col>
      <xdr:colOff>415925</xdr:colOff>
      <xdr:row>39</xdr:row>
      <xdr:rowOff>13770</xdr:rowOff>
    </xdr:to>
    <xdr:sp macro="" textlink="">
      <xdr:nvSpPr>
        <xdr:cNvPr id="511" name="円/楕円 510"/>
        <xdr:cNvSpPr/>
      </xdr:nvSpPr>
      <xdr:spPr>
        <a:xfrm>
          <a:off x="15430500" y="65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4897</xdr:rowOff>
    </xdr:from>
    <xdr:ext cx="469744" cy="259045"/>
    <xdr:sp macro="" textlink="">
      <xdr:nvSpPr>
        <xdr:cNvPr id="512" name="テキスト ボックス 511"/>
        <xdr:cNvSpPr txBox="1"/>
      </xdr:nvSpPr>
      <xdr:spPr>
        <a:xfrm>
          <a:off x="15246427"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70379</xdr:rowOff>
    </xdr:from>
    <xdr:to>
      <xdr:col>21</xdr:col>
      <xdr:colOff>212725</xdr:colOff>
      <xdr:row>39</xdr:row>
      <xdr:rowOff>529</xdr:rowOff>
    </xdr:to>
    <xdr:sp macro="" textlink="">
      <xdr:nvSpPr>
        <xdr:cNvPr id="513" name="円/楕円 512"/>
        <xdr:cNvSpPr/>
      </xdr:nvSpPr>
      <xdr:spPr>
        <a:xfrm>
          <a:off x="14541500" y="65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163106</xdr:rowOff>
    </xdr:from>
    <xdr:ext cx="469744" cy="259045"/>
    <xdr:sp macro="" textlink="">
      <xdr:nvSpPr>
        <xdr:cNvPr id="514" name="テキスト ボックス 513"/>
        <xdr:cNvSpPr txBox="1"/>
      </xdr:nvSpPr>
      <xdr:spPr>
        <a:xfrm>
          <a:off x="14357427" y="667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51638</xdr:rowOff>
    </xdr:from>
    <xdr:to>
      <xdr:col>20</xdr:col>
      <xdr:colOff>9525</xdr:colOff>
      <xdr:row>38</xdr:row>
      <xdr:rowOff>153238</xdr:rowOff>
    </xdr:to>
    <xdr:sp macro="" textlink="">
      <xdr:nvSpPr>
        <xdr:cNvPr id="515" name="円/楕円 514"/>
        <xdr:cNvSpPr/>
      </xdr:nvSpPr>
      <xdr:spPr>
        <a:xfrm>
          <a:off x="13652500" y="65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144365</xdr:rowOff>
    </xdr:from>
    <xdr:ext cx="469744" cy="259045"/>
    <xdr:sp macro="" textlink="">
      <xdr:nvSpPr>
        <xdr:cNvPr id="516" name="テキスト ボックス 515"/>
        <xdr:cNvSpPr txBox="1"/>
      </xdr:nvSpPr>
      <xdr:spPr>
        <a:xfrm>
          <a:off x="13468427" y="66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46151</xdr:rowOff>
    </xdr:from>
    <xdr:to>
      <xdr:col>18</xdr:col>
      <xdr:colOff>492125</xdr:colOff>
      <xdr:row>38</xdr:row>
      <xdr:rowOff>147751</xdr:rowOff>
    </xdr:to>
    <xdr:sp macro="" textlink="">
      <xdr:nvSpPr>
        <xdr:cNvPr id="517" name="円/楕円 516"/>
        <xdr:cNvSpPr/>
      </xdr:nvSpPr>
      <xdr:spPr>
        <a:xfrm>
          <a:off x="12763500" y="65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164279</xdr:rowOff>
    </xdr:from>
    <xdr:ext cx="469744" cy="259045"/>
    <xdr:sp macro="" textlink="">
      <xdr:nvSpPr>
        <xdr:cNvPr id="518" name="テキスト ボックス 517"/>
        <xdr:cNvSpPr txBox="1"/>
      </xdr:nvSpPr>
      <xdr:spPr>
        <a:xfrm>
          <a:off x="12579427" y="63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145383</xdr:rowOff>
    </xdr:from>
    <xdr:to>
      <xdr:col>23</xdr:col>
      <xdr:colOff>517525</xdr:colOff>
      <xdr:row>76</xdr:row>
      <xdr:rowOff>158660</xdr:rowOff>
    </xdr:to>
    <xdr:cxnSp macro="">
      <xdr:nvCxnSpPr>
        <xdr:cNvPr id="594" name="直線コネクタ 593"/>
        <xdr:cNvCxnSpPr/>
      </xdr:nvCxnSpPr>
      <xdr:spPr>
        <a:xfrm>
          <a:off x="15481300" y="13175583"/>
          <a:ext cx="8382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89861</xdr:rowOff>
    </xdr:from>
    <xdr:to>
      <xdr:col>22</xdr:col>
      <xdr:colOff>365125</xdr:colOff>
      <xdr:row>76</xdr:row>
      <xdr:rowOff>145383</xdr:rowOff>
    </xdr:to>
    <xdr:cxnSp macro="">
      <xdr:nvCxnSpPr>
        <xdr:cNvPr id="597" name="直線コネクタ 596"/>
        <xdr:cNvCxnSpPr/>
      </xdr:nvCxnSpPr>
      <xdr:spPr>
        <a:xfrm>
          <a:off x="14592300" y="13120061"/>
          <a:ext cx="889000" cy="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9" name="テキスト ボックス 598"/>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47867</xdr:rowOff>
    </xdr:from>
    <xdr:to>
      <xdr:col>21</xdr:col>
      <xdr:colOff>161925</xdr:colOff>
      <xdr:row>76</xdr:row>
      <xdr:rowOff>89861</xdr:rowOff>
    </xdr:to>
    <xdr:cxnSp macro="">
      <xdr:nvCxnSpPr>
        <xdr:cNvPr id="600" name="直線コネクタ 599"/>
        <xdr:cNvCxnSpPr/>
      </xdr:nvCxnSpPr>
      <xdr:spPr>
        <a:xfrm>
          <a:off x="13703300" y="13078067"/>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47867</xdr:rowOff>
    </xdr:from>
    <xdr:to>
      <xdr:col>19</xdr:col>
      <xdr:colOff>644525</xdr:colOff>
      <xdr:row>76</xdr:row>
      <xdr:rowOff>56124</xdr:rowOff>
    </xdr:to>
    <xdr:cxnSp macro="">
      <xdr:nvCxnSpPr>
        <xdr:cNvPr id="603" name="直線コネクタ 602"/>
        <xdr:cNvCxnSpPr/>
      </xdr:nvCxnSpPr>
      <xdr:spPr>
        <a:xfrm flipV="1">
          <a:off x="12814300" y="13078067"/>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107860</xdr:rowOff>
    </xdr:from>
    <xdr:to>
      <xdr:col>23</xdr:col>
      <xdr:colOff>568325</xdr:colOff>
      <xdr:row>77</xdr:row>
      <xdr:rowOff>38010</xdr:rowOff>
    </xdr:to>
    <xdr:sp macro="" textlink="">
      <xdr:nvSpPr>
        <xdr:cNvPr id="613" name="円/楕円 612"/>
        <xdr:cNvSpPr/>
      </xdr:nvSpPr>
      <xdr:spPr>
        <a:xfrm>
          <a:off x="16268700" y="131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130737</xdr:rowOff>
    </xdr:from>
    <xdr:ext cx="534377" cy="259045"/>
    <xdr:sp macro="" textlink="">
      <xdr:nvSpPr>
        <xdr:cNvPr id="614" name="公債費該当値テキスト"/>
        <xdr:cNvSpPr txBox="1"/>
      </xdr:nvSpPr>
      <xdr:spPr>
        <a:xfrm>
          <a:off x="16370300" y="129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94583</xdr:rowOff>
    </xdr:from>
    <xdr:to>
      <xdr:col>22</xdr:col>
      <xdr:colOff>415925</xdr:colOff>
      <xdr:row>77</xdr:row>
      <xdr:rowOff>24733</xdr:rowOff>
    </xdr:to>
    <xdr:sp macro="" textlink="">
      <xdr:nvSpPr>
        <xdr:cNvPr id="615" name="円/楕円 614"/>
        <xdr:cNvSpPr/>
      </xdr:nvSpPr>
      <xdr:spPr>
        <a:xfrm>
          <a:off x="15430500" y="131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41260</xdr:rowOff>
    </xdr:from>
    <xdr:ext cx="534377" cy="259045"/>
    <xdr:sp macro="" textlink="">
      <xdr:nvSpPr>
        <xdr:cNvPr id="616" name="テキスト ボックス 615"/>
        <xdr:cNvSpPr txBox="1"/>
      </xdr:nvSpPr>
      <xdr:spPr>
        <a:xfrm>
          <a:off x="15214111" y="129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39061</xdr:rowOff>
    </xdr:from>
    <xdr:to>
      <xdr:col>21</xdr:col>
      <xdr:colOff>212725</xdr:colOff>
      <xdr:row>76</xdr:row>
      <xdr:rowOff>140661</xdr:rowOff>
    </xdr:to>
    <xdr:sp macro="" textlink="">
      <xdr:nvSpPr>
        <xdr:cNvPr id="617" name="円/楕円 616"/>
        <xdr:cNvSpPr/>
      </xdr:nvSpPr>
      <xdr:spPr>
        <a:xfrm>
          <a:off x="14541500" y="130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157187</xdr:rowOff>
    </xdr:from>
    <xdr:ext cx="534377" cy="259045"/>
    <xdr:sp macro="" textlink="">
      <xdr:nvSpPr>
        <xdr:cNvPr id="618" name="テキスト ボックス 617"/>
        <xdr:cNvSpPr txBox="1"/>
      </xdr:nvSpPr>
      <xdr:spPr>
        <a:xfrm>
          <a:off x="14325111" y="128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168517</xdr:rowOff>
    </xdr:from>
    <xdr:to>
      <xdr:col>20</xdr:col>
      <xdr:colOff>9525</xdr:colOff>
      <xdr:row>76</xdr:row>
      <xdr:rowOff>98667</xdr:rowOff>
    </xdr:to>
    <xdr:sp macro="" textlink="">
      <xdr:nvSpPr>
        <xdr:cNvPr id="619" name="円/楕円 618"/>
        <xdr:cNvSpPr/>
      </xdr:nvSpPr>
      <xdr:spPr>
        <a:xfrm>
          <a:off x="13652500" y="130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115194</xdr:rowOff>
    </xdr:from>
    <xdr:ext cx="534377" cy="259045"/>
    <xdr:sp macro="" textlink="">
      <xdr:nvSpPr>
        <xdr:cNvPr id="620" name="テキスト ボックス 619"/>
        <xdr:cNvSpPr txBox="1"/>
      </xdr:nvSpPr>
      <xdr:spPr>
        <a:xfrm>
          <a:off x="13436111" y="1280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5324</xdr:rowOff>
    </xdr:from>
    <xdr:to>
      <xdr:col>18</xdr:col>
      <xdr:colOff>492125</xdr:colOff>
      <xdr:row>76</xdr:row>
      <xdr:rowOff>106924</xdr:rowOff>
    </xdr:to>
    <xdr:sp macro="" textlink="">
      <xdr:nvSpPr>
        <xdr:cNvPr id="621" name="円/楕円 620"/>
        <xdr:cNvSpPr/>
      </xdr:nvSpPr>
      <xdr:spPr>
        <a:xfrm>
          <a:off x="12763500" y="130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123451</xdr:rowOff>
    </xdr:from>
    <xdr:ext cx="534377" cy="259045"/>
    <xdr:sp macro="" textlink="">
      <xdr:nvSpPr>
        <xdr:cNvPr id="622" name="テキスト ボックス 621"/>
        <xdr:cNvSpPr txBox="1"/>
      </xdr:nvSpPr>
      <xdr:spPr>
        <a:xfrm>
          <a:off x="12547111" y="128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12368</xdr:rowOff>
    </xdr:from>
    <xdr:to>
      <xdr:col>23</xdr:col>
      <xdr:colOff>517525</xdr:colOff>
      <xdr:row>98</xdr:row>
      <xdr:rowOff>17723</xdr:rowOff>
    </xdr:to>
    <xdr:cxnSp macro="">
      <xdr:nvCxnSpPr>
        <xdr:cNvPr id="647" name="直線コネクタ 646"/>
        <xdr:cNvCxnSpPr/>
      </xdr:nvCxnSpPr>
      <xdr:spPr>
        <a:xfrm>
          <a:off x="15481300" y="16814468"/>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6483</xdr:rowOff>
    </xdr:from>
    <xdr:to>
      <xdr:col>22</xdr:col>
      <xdr:colOff>365125</xdr:colOff>
      <xdr:row>98</xdr:row>
      <xdr:rowOff>12368</xdr:rowOff>
    </xdr:to>
    <xdr:cxnSp macro="">
      <xdr:nvCxnSpPr>
        <xdr:cNvPr id="650" name="直線コネクタ 649"/>
        <xdr:cNvCxnSpPr/>
      </xdr:nvCxnSpPr>
      <xdr:spPr>
        <a:xfrm>
          <a:off x="14592300" y="16808583"/>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6483</xdr:rowOff>
    </xdr:from>
    <xdr:to>
      <xdr:col>21</xdr:col>
      <xdr:colOff>161925</xdr:colOff>
      <xdr:row>98</xdr:row>
      <xdr:rowOff>16033</xdr:rowOff>
    </xdr:to>
    <xdr:cxnSp macro="">
      <xdr:nvCxnSpPr>
        <xdr:cNvPr id="653" name="直線コネクタ 652"/>
        <xdr:cNvCxnSpPr/>
      </xdr:nvCxnSpPr>
      <xdr:spPr>
        <a:xfrm flipV="1">
          <a:off x="13703300" y="1680858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11903</xdr:rowOff>
    </xdr:from>
    <xdr:to>
      <xdr:col>19</xdr:col>
      <xdr:colOff>644525</xdr:colOff>
      <xdr:row>98</xdr:row>
      <xdr:rowOff>16033</xdr:rowOff>
    </xdr:to>
    <xdr:cxnSp macro="">
      <xdr:nvCxnSpPr>
        <xdr:cNvPr id="656" name="直線コネクタ 655"/>
        <xdr:cNvCxnSpPr/>
      </xdr:nvCxnSpPr>
      <xdr:spPr>
        <a:xfrm>
          <a:off x="12814300" y="16814003"/>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138373</xdr:rowOff>
    </xdr:from>
    <xdr:to>
      <xdr:col>23</xdr:col>
      <xdr:colOff>568325</xdr:colOff>
      <xdr:row>98</xdr:row>
      <xdr:rowOff>68523</xdr:rowOff>
    </xdr:to>
    <xdr:sp macro="" textlink="">
      <xdr:nvSpPr>
        <xdr:cNvPr id="666" name="円/楕円 665"/>
        <xdr:cNvSpPr/>
      </xdr:nvSpPr>
      <xdr:spPr>
        <a:xfrm>
          <a:off x="16268700" y="167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92932</xdr:rowOff>
    </xdr:from>
    <xdr:ext cx="534377" cy="259045"/>
    <xdr:sp macro="" textlink="">
      <xdr:nvSpPr>
        <xdr:cNvPr id="667" name="積立金該当値テキスト"/>
        <xdr:cNvSpPr txBox="1"/>
      </xdr:nvSpPr>
      <xdr:spPr>
        <a:xfrm>
          <a:off x="16370300" y="16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133018</xdr:rowOff>
    </xdr:from>
    <xdr:to>
      <xdr:col>22</xdr:col>
      <xdr:colOff>415925</xdr:colOff>
      <xdr:row>98</xdr:row>
      <xdr:rowOff>63168</xdr:rowOff>
    </xdr:to>
    <xdr:sp macro="" textlink="">
      <xdr:nvSpPr>
        <xdr:cNvPr id="668" name="円/楕円 667"/>
        <xdr:cNvSpPr/>
      </xdr:nvSpPr>
      <xdr:spPr>
        <a:xfrm>
          <a:off x="15430500" y="167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54295</xdr:rowOff>
    </xdr:from>
    <xdr:ext cx="534377" cy="259045"/>
    <xdr:sp macro="" textlink="">
      <xdr:nvSpPr>
        <xdr:cNvPr id="669" name="テキスト ボックス 668"/>
        <xdr:cNvSpPr txBox="1"/>
      </xdr:nvSpPr>
      <xdr:spPr>
        <a:xfrm>
          <a:off x="15214111" y="168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127133</xdr:rowOff>
    </xdr:from>
    <xdr:to>
      <xdr:col>21</xdr:col>
      <xdr:colOff>212725</xdr:colOff>
      <xdr:row>98</xdr:row>
      <xdr:rowOff>57283</xdr:rowOff>
    </xdr:to>
    <xdr:sp macro="" textlink="">
      <xdr:nvSpPr>
        <xdr:cNvPr id="670" name="円/楕円 669"/>
        <xdr:cNvSpPr/>
      </xdr:nvSpPr>
      <xdr:spPr>
        <a:xfrm>
          <a:off x="14541500" y="167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48410</xdr:rowOff>
    </xdr:from>
    <xdr:ext cx="534377" cy="259045"/>
    <xdr:sp macro="" textlink="">
      <xdr:nvSpPr>
        <xdr:cNvPr id="671" name="テキスト ボックス 670"/>
        <xdr:cNvSpPr txBox="1"/>
      </xdr:nvSpPr>
      <xdr:spPr>
        <a:xfrm>
          <a:off x="14325111" y="168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136683</xdr:rowOff>
    </xdr:from>
    <xdr:to>
      <xdr:col>20</xdr:col>
      <xdr:colOff>9525</xdr:colOff>
      <xdr:row>98</xdr:row>
      <xdr:rowOff>66833</xdr:rowOff>
    </xdr:to>
    <xdr:sp macro="" textlink="">
      <xdr:nvSpPr>
        <xdr:cNvPr id="672" name="円/楕円 671"/>
        <xdr:cNvSpPr/>
      </xdr:nvSpPr>
      <xdr:spPr>
        <a:xfrm>
          <a:off x="13652500" y="167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57960</xdr:rowOff>
    </xdr:from>
    <xdr:ext cx="534377" cy="259045"/>
    <xdr:sp macro="" textlink="">
      <xdr:nvSpPr>
        <xdr:cNvPr id="673" name="テキスト ボックス 672"/>
        <xdr:cNvSpPr txBox="1"/>
      </xdr:nvSpPr>
      <xdr:spPr>
        <a:xfrm>
          <a:off x="13436111" y="168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132553</xdr:rowOff>
    </xdr:from>
    <xdr:to>
      <xdr:col>18</xdr:col>
      <xdr:colOff>492125</xdr:colOff>
      <xdr:row>98</xdr:row>
      <xdr:rowOff>62703</xdr:rowOff>
    </xdr:to>
    <xdr:sp macro="" textlink="">
      <xdr:nvSpPr>
        <xdr:cNvPr id="674" name="円/楕円 673"/>
        <xdr:cNvSpPr/>
      </xdr:nvSpPr>
      <xdr:spPr>
        <a:xfrm>
          <a:off x="12763500" y="167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53830</xdr:rowOff>
    </xdr:from>
    <xdr:ext cx="534377" cy="259045"/>
    <xdr:sp macro="" textlink="">
      <xdr:nvSpPr>
        <xdr:cNvPr id="675" name="テキスト ボックス 674"/>
        <xdr:cNvSpPr txBox="1"/>
      </xdr:nvSpPr>
      <xdr:spPr>
        <a:xfrm>
          <a:off x="12547111" y="168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97409</xdr:rowOff>
    </xdr:from>
    <xdr:to>
      <xdr:col>32</xdr:col>
      <xdr:colOff>187325</xdr:colOff>
      <xdr:row>59</xdr:row>
      <xdr:rowOff>97670</xdr:rowOff>
    </xdr:to>
    <xdr:cxnSp macro="">
      <xdr:nvCxnSpPr>
        <xdr:cNvPr id="765" name="直線コネクタ 764"/>
        <xdr:cNvCxnSpPr/>
      </xdr:nvCxnSpPr>
      <xdr:spPr>
        <a:xfrm flipV="1">
          <a:off x="21323300" y="10212959"/>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97213</xdr:rowOff>
    </xdr:from>
    <xdr:to>
      <xdr:col>31</xdr:col>
      <xdr:colOff>34925</xdr:colOff>
      <xdr:row>59</xdr:row>
      <xdr:rowOff>97670</xdr:rowOff>
    </xdr:to>
    <xdr:cxnSp macro="">
      <xdr:nvCxnSpPr>
        <xdr:cNvPr id="768" name="直線コネクタ 767"/>
        <xdr:cNvCxnSpPr/>
      </xdr:nvCxnSpPr>
      <xdr:spPr>
        <a:xfrm>
          <a:off x="20434300" y="102127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93752</xdr:rowOff>
    </xdr:from>
    <xdr:to>
      <xdr:col>29</xdr:col>
      <xdr:colOff>517525</xdr:colOff>
      <xdr:row>59</xdr:row>
      <xdr:rowOff>97213</xdr:rowOff>
    </xdr:to>
    <xdr:cxnSp macro="">
      <xdr:nvCxnSpPr>
        <xdr:cNvPr id="771" name="直線コネクタ 770"/>
        <xdr:cNvCxnSpPr/>
      </xdr:nvCxnSpPr>
      <xdr:spPr>
        <a:xfrm>
          <a:off x="19545300" y="10209302"/>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92282</xdr:rowOff>
    </xdr:from>
    <xdr:to>
      <xdr:col>28</xdr:col>
      <xdr:colOff>314325</xdr:colOff>
      <xdr:row>59</xdr:row>
      <xdr:rowOff>93752</xdr:rowOff>
    </xdr:to>
    <xdr:cxnSp macro="">
      <xdr:nvCxnSpPr>
        <xdr:cNvPr id="774" name="直線コネクタ 773"/>
        <xdr:cNvCxnSpPr/>
      </xdr:nvCxnSpPr>
      <xdr:spPr>
        <a:xfrm>
          <a:off x="18656300" y="1020783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46609</xdr:rowOff>
    </xdr:from>
    <xdr:to>
      <xdr:col>32</xdr:col>
      <xdr:colOff>238125</xdr:colOff>
      <xdr:row>59</xdr:row>
      <xdr:rowOff>148209</xdr:rowOff>
    </xdr:to>
    <xdr:sp macro="" textlink="">
      <xdr:nvSpPr>
        <xdr:cNvPr id="784" name="円/楕円 783"/>
        <xdr:cNvSpPr/>
      </xdr:nvSpPr>
      <xdr:spPr>
        <a:xfrm>
          <a:off x="22110700" y="101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132986</xdr:rowOff>
    </xdr:from>
    <xdr:ext cx="313932" cy="259045"/>
    <xdr:sp macro="" textlink="">
      <xdr:nvSpPr>
        <xdr:cNvPr id="785" name="貸付金該当値テキスト"/>
        <xdr:cNvSpPr txBox="1"/>
      </xdr:nvSpPr>
      <xdr:spPr>
        <a:xfrm>
          <a:off x="22212300" y="100770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46870</xdr:rowOff>
    </xdr:from>
    <xdr:to>
      <xdr:col>31</xdr:col>
      <xdr:colOff>85725</xdr:colOff>
      <xdr:row>59</xdr:row>
      <xdr:rowOff>148470</xdr:rowOff>
    </xdr:to>
    <xdr:sp macro="" textlink="">
      <xdr:nvSpPr>
        <xdr:cNvPr id="786" name="円/楕円 785"/>
        <xdr:cNvSpPr/>
      </xdr:nvSpPr>
      <xdr:spPr>
        <a:xfrm>
          <a:off x="21272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139597</xdr:rowOff>
    </xdr:from>
    <xdr:ext cx="313932" cy="259045"/>
    <xdr:sp macro="" textlink="">
      <xdr:nvSpPr>
        <xdr:cNvPr id="787" name="テキスト ボックス 786"/>
        <xdr:cNvSpPr txBox="1"/>
      </xdr:nvSpPr>
      <xdr:spPr>
        <a:xfrm>
          <a:off x="21166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46413</xdr:rowOff>
    </xdr:from>
    <xdr:to>
      <xdr:col>29</xdr:col>
      <xdr:colOff>568325</xdr:colOff>
      <xdr:row>59</xdr:row>
      <xdr:rowOff>148013</xdr:rowOff>
    </xdr:to>
    <xdr:sp macro="" textlink="">
      <xdr:nvSpPr>
        <xdr:cNvPr id="788" name="円/楕円 787"/>
        <xdr:cNvSpPr/>
      </xdr:nvSpPr>
      <xdr:spPr>
        <a:xfrm>
          <a:off x="20383500" y="101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139140</xdr:rowOff>
    </xdr:from>
    <xdr:ext cx="313932" cy="259045"/>
    <xdr:sp macro="" textlink="">
      <xdr:nvSpPr>
        <xdr:cNvPr id="789" name="テキスト ボックス 788"/>
        <xdr:cNvSpPr txBox="1"/>
      </xdr:nvSpPr>
      <xdr:spPr>
        <a:xfrm>
          <a:off x="20277333" y="10254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42952</xdr:rowOff>
    </xdr:from>
    <xdr:to>
      <xdr:col>28</xdr:col>
      <xdr:colOff>365125</xdr:colOff>
      <xdr:row>59</xdr:row>
      <xdr:rowOff>144552</xdr:rowOff>
    </xdr:to>
    <xdr:sp macro="" textlink="">
      <xdr:nvSpPr>
        <xdr:cNvPr id="790" name="円/楕円 789"/>
        <xdr:cNvSpPr/>
      </xdr:nvSpPr>
      <xdr:spPr>
        <a:xfrm>
          <a:off x="19494500" y="101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135679</xdr:rowOff>
    </xdr:from>
    <xdr:ext cx="378565" cy="259045"/>
    <xdr:sp macro="" textlink="">
      <xdr:nvSpPr>
        <xdr:cNvPr id="791" name="テキスト ボックス 790"/>
        <xdr:cNvSpPr txBox="1"/>
      </xdr:nvSpPr>
      <xdr:spPr>
        <a:xfrm>
          <a:off x="19356017" y="1025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41482</xdr:rowOff>
    </xdr:from>
    <xdr:to>
      <xdr:col>27</xdr:col>
      <xdr:colOff>161925</xdr:colOff>
      <xdr:row>59</xdr:row>
      <xdr:rowOff>143082</xdr:rowOff>
    </xdr:to>
    <xdr:sp macro="" textlink="">
      <xdr:nvSpPr>
        <xdr:cNvPr id="792" name="円/楕円 791"/>
        <xdr:cNvSpPr/>
      </xdr:nvSpPr>
      <xdr:spPr>
        <a:xfrm>
          <a:off x="18605500" y="101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134209</xdr:rowOff>
    </xdr:from>
    <xdr:ext cx="378565" cy="259045"/>
    <xdr:sp macro="" textlink="">
      <xdr:nvSpPr>
        <xdr:cNvPr id="793" name="テキスト ボックス 792"/>
        <xdr:cNvSpPr txBox="1"/>
      </xdr:nvSpPr>
      <xdr:spPr>
        <a:xfrm>
          <a:off x="18467017" y="10249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158362</xdr:rowOff>
    </xdr:from>
    <xdr:to>
      <xdr:col>32</xdr:col>
      <xdr:colOff>187325</xdr:colOff>
      <xdr:row>75</xdr:row>
      <xdr:rowOff>61412</xdr:rowOff>
    </xdr:to>
    <xdr:cxnSp macro="">
      <xdr:nvCxnSpPr>
        <xdr:cNvPr id="822" name="直線コネクタ 821"/>
        <xdr:cNvCxnSpPr/>
      </xdr:nvCxnSpPr>
      <xdr:spPr>
        <a:xfrm flipV="1">
          <a:off x="21323300" y="12845662"/>
          <a:ext cx="838200" cy="7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61412</xdr:rowOff>
    </xdr:from>
    <xdr:to>
      <xdr:col>31</xdr:col>
      <xdr:colOff>34925</xdr:colOff>
      <xdr:row>75</xdr:row>
      <xdr:rowOff>98171</xdr:rowOff>
    </xdr:to>
    <xdr:cxnSp macro="">
      <xdr:nvCxnSpPr>
        <xdr:cNvPr id="825" name="直線コネクタ 824"/>
        <xdr:cNvCxnSpPr/>
      </xdr:nvCxnSpPr>
      <xdr:spPr>
        <a:xfrm flipV="1">
          <a:off x="20434300" y="12920162"/>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27" name="テキスト ボックス 826"/>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98171</xdr:rowOff>
    </xdr:from>
    <xdr:to>
      <xdr:col>29</xdr:col>
      <xdr:colOff>517525</xdr:colOff>
      <xdr:row>75</xdr:row>
      <xdr:rowOff>111917</xdr:rowOff>
    </xdr:to>
    <xdr:cxnSp macro="">
      <xdr:nvCxnSpPr>
        <xdr:cNvPr id="828" name="直線コネクタ 827"/>
        <xdr:cNvCxnSpPr/>
      </xdr:nvCxnSpPr>
      <xdr:spPr>
        <a:xfrm flipV="1">
          <a:off x="19545300" y="12956921"/>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0" name="テキスト ボックス 829"/>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111917</xdr:rowOff>
    </xdr:from>
    <xdr:to>
      <xdr:col>28</xdr:col>
      <xdr:colOff>314325</xdr:colOff>
      <xdr:row>75</xdr:row>
      <xdr:rowOff>130243</xdr:rowOff>
    </xdr:to>
    <xdr:cxnSp macro="">
      <xdr:nvCxnSpPr>
        <xdr:cNvPr id="831" name="直線コネクタ 830"/>
        <xdr:cNvCxnSpPr/>
      </xdr:nvCxnSpPr>
      <xdr:spPr>
        <a:xfrm flipV="1">
          <a:off x="18656300" y="12970667"/>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3" name="テキスト ボックス 832"/>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5" name="テキスト ボックス 834"/>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107562</xdr:rowOff>
    </xdr:from>
    <xdr:to>
      <xdr:col>32</xdr:col>
      <xdr:colOff>238125</xdr:colOff>
      <xdr:row>75</xdr:row>
      <xdr:rowOff>37712</xdr:rowOff>
    </xdr:to>
    <xdr:sp macro="" textlink="">
      <xdr:nvSpPr>
        <xdr:cNvPr id="841" name="円/楕円 840"/>
        <xdr:cNvSpPr/>
      </xdr:nvSpPr>
      <xdr:spPr>
        <a:xfrm>
          <a:off x="22110700" y="127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130439</xdr:rowOff>
    </xdr:from>
    <xdr:ext cx="534377" cy="259045"/>
    <xdr:sp macro="" textlink="">
      <xdr:nvSpPr>
        <xdr:cNvPr id="842" name="繰出金該当値テキスト"/>
        <xdr:cNvSpPr txBox="1"/>
      </xdr:nvSpPr>
      <xdr:spPr>
        <a:xfrm>
          <a:off x="22212300" y="126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97,551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10612</xdr:rowOff>
    </xdr:from>
    <xdr:to>
      <xdr:col>31</xdr:col>
      <xdr:colOff>85725</xdr:colOff>
      <xdr:row>75</xdr:row>
      <xdr:rowOff>112212</xdr:rowOff>
    </xdr:to>
    <xdr:sp macro="" textlink="">
      <xdr:nvSpPr>
        <xdr:cNvPr id="843" name="円/楕円 842"/>
        <xdr:cNvSpPr/>
      </xdr:nvSpPr>
      <xdr:spPr>
        <a:xfrm>
          <a:off x="21272500" y="128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128739</xdr:rowOff>
    </xdr:from>
    <xdr:ext cx="534377" cy="259045"/>
    <xdr:sp macro="" textlink="">
      <xdr:nvSpPr>
        <xdr:cNvPr id="844" name="テキスト ボックス 843"/>
        <xdr:cNvSpPr txBox="1"/>
      </xdr:nvSpPr>
      <xdr:spPr>
        <a:xfrm>
          <a:off x="21056111" y="126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47371</xdr:rowOff>
    </xdr:from>
    <xdr:to>
      <xdr:col>29</xdr:col>
      <xdr:colOff>568325</xdr:colOff>
      <xdr:row>75</xdr:row>
      <xdr:rowOff>148971</xdr:rowOff>
    </xdr:to>
    <xdr:sp macro="" textlink="">
      <xdr:nvSpPr>
        <xdr:cNvPr id="845" name="円/楕円 844"/>
        <xdr:cNvSpPr/>
      </xdr:nvSpPr>
      <xdr:spPr>
        <a:xfrm>
          <a:off x="20383500" y="129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165498</xdr:rowOff>
    </xdr:from>
    <xdr:ext cx="534377" cy="259045"/>
    <xdr:sp macro="" textlink="">
      <xdr:nvSpPr>
        <xdr:cNvPr id="846" name="テキスト ボックス 845"/>
        <xdr:cNvSpPr txBox="1"/>
      </xdr:nvSpPr>
      <xdr:spPr>
        <a:xfrm>
          <a:off x="20167111" y="126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61117</xdr:rowOff>
    </xdr:from>
    <xdr:to>
      <xdr:col>28</xdr:col>
      <xdr:colOff>365125</xdr:colOff>
      <xdr:row>75</xdr:row>
      <xdr:rowOff>162717</xdr:rowOff>
    </xdr:to>
    <xdr:sp macro="" textlink="">
      <xdr:nvSpPr>
        <xdr:cNvPr id="847" name="円/楕円 846"/>
        <xdr:cNvSpPr/>
      </xdr:nvSpPr>
      <xdr:spPr>
        <a:xfrm>
          <a:off x="19494500" y="129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7794</xdr:rowOff>
    </xdr:from>
    <xdr:ext cx="534377" cy="259045"/>
    <xdr:sp macro="" textlink="">
      <xdr:nvSpPr>
        <xdr:cNvPr id="848" name="テキスト ボックス 847"/>
        <xdr:cNvSpPr txBox="1"/>
      </xdr:nvSpPr>
      <xdr:spPr>
        <a:xfrm>
          <a:off x="19278111" y="126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81,146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79443</xdr:rowOff>
    </xdr:from>
    <xdr:to>
      <xdr:col>27</xdr:col>
      <xdr:colOff>161925</xdr:colOff>
      <xdr:row>76</xdr:row>
      <xdr:rowOff>9593</xdr:rowOff>
    </xdr:to>
    <xdr:sp macro="" textlink="">
      <xdr:nvSpPr>
        <xdr:cNvPr id="849" name="円/楕円 848"/>
        <xdr:cNvSpPr/>
      </xdr:nvSpPr>
      <xdr:spPr>
        <a:xfrm>
          <a:off x="18605500" y="129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26120</xdr:rowOff>
    </xdr:from>
    <xdr:ext cx="534377" cy="259045"/>
    <xdr:sp macro="" textlink="">
      <xdr:nvSpPr>
        <xdr:cNvPr id="850" name="テキスト ボックス 849"/>
        <xdr:cNvSpPr txBox="1"/>
      </xdr:nvSpPr>
      <xdr:spPr>
        <a:xfrm>
          <a:off x="18389111" y="127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635,080</a:t>
          </a:r>
          <a:r>
            <a:rPr kumimoji="1" lang="ja-JP" altLang="en-US" sz="1300">
              <a:latin typeface="ＭＳ Ｐゴシック"/>
            </a:rPr>
            <a:t>円となっている。主な構成項目である人件費は、住民一人当たり</a:t>
          </a:r>
          <a:r>
            <a:rPr kumimoji="1" lang="en-US" altLang="ja-JP" sz="1300">
              <a:latin typeface="ＭＳ Ｐゴシック"/>
            </a:rPr>
            <a:t>101,163</a:t>
          </a:r>
          <a:r>
            <a:rPr kumimoji="1" lang="ja-JP" altLang="en-US" sz="1300">
              <a:latin typeface="ＭＳ Ｐゴシック"/>
            </a:rPr>
            <a:t>円となっており、</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年度までは減少傾向にあった。しかし、近年は昇格運用の見直しや人口減少も影響して上昇傾向にある。また、類似団体平均と比べても依然として高い水準にある。これは、平成</a:t>
          </a:r>
          <a:r>
            <a:rPr kumimoji="1" lang="en-US" altLang="ja-JP" sz="1300">
              <a:latin typeface="ＭＳ Ｐゴシック"/>
            </a:rPr>
            <a:t>16</a:t>
          </a:r>
          <a:r>
            <a:rPr kumimoji="1" lang="ja-JP" altLang="en-US" sz="1300">
              <a:latin typeface="ＭＳ Ｐゴシック"/>
            </a:rPr>
            <a:t>年度の配置分合による両町の職員がそのまま新町の職員となったことで類似団体平均より多い職員数となっている。そこで、平成</a:t>
          </a:r>
          <a:r>
            <a:rPr kumimoji="1" lang="en-US" altLang="ja-JP" sz="1300">
              <a:latin typeface="ＭＳ Ｐゴシック"/>
            </a:rPr>
            <a:t>19</a:t>
          </a:r>
          <a:r>
            <a:rPr kumimoji="1" lang="ja-JP" altLang="en-US" sz="1300">
              <a:latin typeface="ＭＳ Ｐゴシック"/>
            </a:rPr>
            <a:t>年度から取り組んでいる行財政改革大綱の「職員数等の適正化」を図り職員数の削減を行って来たが、合併初年度末人口（</a:t>
          </a:r>
          <a:r>
            <a:rPr kumimoji="1" lang="en-US" altLang="ja-JP" sz="1300">
              <a:latin typeface="ＭＳ Ｐゴシック"/>
            </a:rPr>
            <a:t>12,756</a:t>
          </a:r>
          <a:r>
            <a:rPr kumimoji="1" lang="ja-JP" altLang="en-US" sz="1300">
              <a:latin typeface="ＭＳ Ｐゴシック"/>
            </a:rPr>
            <a:t>人）から本年度末人口（</a:t>
          </a:r>
          <a:r>
            <a:rPr kumimoji="1" lang="en-US" altLang="ja-JP" sz="1300">
              <a:latin typeface="ＭＳ Ｐゴシック"/>
            </a:rPr>
            <a:t>10,725</a:t>
          </a:r>
          <a:r>
            <a:rPr kumimoji="1" lang="ja-JP" altLang="en-US" sz="1300">
              <a:latin typeface="ＭＳ Ｐゴシック"/>
            </a:rPr>
            <a:t>人）と</a:t>
          </a:r>
          <a:r>
            <a:rPr kumimoji="1" lang="en-US" altLang="ja-JP" sz="1300">
              <a:latin typeface="ＭＳ Ｐゴシック"/>
            </a:rPr>
            <a:t>2,031</a:t>
          </a:r>
          <a:r>
            <a:rPr kumimoji="1" lang="ja-JP" altLang="en-US" sz="1300">
              <a:latin typeface="ＭＳ Ｐゴシック"/>
            </a:rPr>
            <a:t>人の減少となったことが住民一人当たりの人件費の増加に大きく影響している。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今後も、</a:t>
          </a:r>
          <a:r>
            <a:rPr kumimoji="1" lang="ja-JP" altLang="ja-JP" sz="1300">
              <a:solidFill>
                <a:schemeClr val="dk1"/>
              </a:solidFill>
              <a:effectLst/>
              <a:latin typeface="+mn-lt"/>
              <a:ea typeface="+mn-ea"/>
              <a:cs typeface="+mn-cs"/>
            </a:rPr>
            <a:t>一般行政職員については、定年退職による職員の削減を基本とし平成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年度現員数（</a:t>
          </a:r>
          <a:r>
            <a:rPr kumimoji="1" lang="en-US" altLang="ja-JP" sz="1300">
              <a:solidFill>
                <a:schemeClr val="dk1"/>
              </a:solidFill>
              <a:effectLst/>
              <a:latin typeface="+mn-lt"/>
              <a:ea typeface="+mn-ea"/>
              <a:cs typeface="+mn-cs"/>
            </a:rPr>
            <a:t>123</a:t>
          </a:r>
          <a:r>
            <a:rPr kumimoji="1" lang="ja-JP" altLang="ja-JP" sz="1300">
              <a:solidFill>
                <a:schemeClr val="dk1"/>
              </a:solidFill>
              <a:effectLst/>
              <a:latin typeface="+mn-lt"/>
              <a:ea typeface="+mn-ea"/>
              <a:cs typeface="+mn-cs"/>
            </a:rPr>
            <a:t>名）程度を維持することとし、技能労務職員においても、定年退職後の補充は行わないこととし、引き続き定員管理を行いう</a:t>
          </a:r>
          <a:r>
            <a:rPr kumimoji="1" lang="ja-JP" altLang="en-US" sz="1300">
              <a:solidFill>
                <a:schemeClr val="dk1"/>
              </a:solidFill>
              <a:effectLst/>
              <a:latin typeface="+mn-lt"/>
              <a:ea typeface="+mn-ea"/>
              <a:cs typeface="+mn-cs"/>
            </a:rPr>
            <a:t>。</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10,826
10,779
14,400.00
7,227,103
6,875,379
243,658
4,334,447
6,304,289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72753</xdr:rowOff>
    </xdr:from>
    <xdr:to>
      <xdr:col>6</xdr:col>
      <xdr:colOff>511175</xdr:colOff>
      <xdr:row>36</xdr:row>
      <xdr:rowOff>19195</xdr:rowOff>
    </xdr:to>
    <xdr:cxnSp macro="">
      <xdr:nvCxnSpPr>
        <xdr:cNvPr id="63" name="直線コネクタ 62"/>
        <xdr:cNvCxnSpPr/>
      </xdr:nvCxnSpPr>
      <xdr:spPr>
        <a:xfrm flipV="1">
          <a:off x="3797300" y="6073503"/>
          <a:ext cx="8382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19195</xdr:rowOff>
    </xdr:from>
    <xdr:to>
      <xdr:col>5</xdr:col>
      <xdr:colOff>358775</xdr:colOff>
      <xdr:row>36</xdr:row>
      <xdr:rowOff>74712</xdr:rowOff>
    </xdr:to>
    <xdr:cxnSp macro="">
      <xdr:nvCxnSpPr>
        <xdr:cNvPr id="66" name="直線コネクタ 65"/>
        <xdr:cNvCxnSpPr/>
      </xdr:nvCxnSpPr>
      <xdr:spPr>
        <a:xfrm flipV="1">
          <a:off x="2908300" y="6191395"/>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126437</xdr:rowOff>
    </xdr:from>
    <xdr:ext cx="469744" cy="259045"/>
    <xdr:sp macro="" textlink="">
      <xdr:nvSpPr>
        <xdr:cNvPr id="68" name="テキスト ボックス 67"/>
        <xdr:cNvSpPr txBox="1"/>
      </xdr:nvSpPr>
      <xdr:spPr>
        <a:xfrm>
          <a:off x="3562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41565</xdr:rowOff>
    </xdr:from>
    <xdr:to>
      <xdr:col>4</xdr:col>
      <xdr:colOff>155575</xdr:colOff>
      <xdr:row>36</xdr:row>
      <xdr:rowOff>74712</xdr:rowOff>
    </xdr:to>
    <xdr:cxnSp macro="">
      <xdr:nvCxnSpPr>
        <xdr:cNvPr id="69" name="直線コネクタ 68"/>
        <xdr:cNvCxnSpPr/>
      </xdr:nvCxnSpPr>
      <xdr:spPr>
        <a:xfrm>
          <a:off x="2019300" y="621376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144398</xdr:rowOff>
    </xdr:from>
    <xdr:ext cx="469744" cy="259045"/>
    <xdr:sp macro="" textlink="">
      <xdr:nvSpPr>
        <xdr:cNvPr id="71" name="テキスト ボックス 70"/>
        <xdr:cNvSpPr txBox="1"/>
      </xdr:nvSpPr>
      <xdr:spPr>
        <a:xfrm>
          <a:off x="2673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93000</xdr:rowOff>
    </xdr:from>
    <xdr:to>
      <xdr:col>2</xdr:col>
      <xdr:colOff>638175</xdr:colOff>
      <xdr:row>36</xdr:row>
      <xdr:rowOff>41565</xdr:rowOff>
    </xdr:to>
    <xdr:cxnSp macro="">
      <xdr:nvCxnSpPr>
        <xdr:cNvPr id="72" name="直線コネクタ 71"/>
        <xdr:cNvCxnSpPr/>
      </xdr:nvCxnSpPr>
      <xdr:spPr>
        <a:xfrm>
          <a:off x="1130300" y="60937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118109</xdr:rowOff>
    </xdr:from>
    <xdr:ext cx="469744" cy="259045"/>
    <xdr:sp macro="" textlink="">
      <xdr:nvSpPr>
        <xdr:cNvPr id="74" name="テキスト ボックス 73"/>
        <xdr:cNvSpPr txBox="1"/>
      </xdr:nvSpPr>
      <xdr:spPr>
        <a:xfrm>
          <a:off x="1784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21953</xdr:rowOff>
    </xdr:from>
    <xdr:to>
      <xdr:col>6</xdr:col>
      <xdr:colOff>561975</xdr:colOff>
      <xdr:row>35</xdr:row>
      <xdr:rowOff>123553</xdr:rowOff>
    </xdr:to>
    <xdr:sp macro="" textlink="">
      <xdr:nvSpPr>
        <xdr:cNvPr id="82" name="円/楕円 81"/>
        <xdr:cNvSpPr/>
      </xdr:nvSpPr>
      <xdr:spPr>
        <a:xfrm>
          <a:off x="45847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44830</xdr:rowOff>
    </xdr:from>
    <xdr:ext cx="469744" cy="259045"/>
    <xdr:sp macro="" textlink="">
      <xdr:nvSpPr>
        <xdr:cNvPr id="83" name="議会費該当値テキスト"/>
        <xdr:cNvSpPr txBox="1"/>
      </xdr:nvSpPr>
      <xdr:spPr>
        <a:xfrm>
          <a:off x="4686300"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139845</xdr:rowOff>
    </xdr:from>
    <xdr:to>
      <xdr:col>5</xdr:col>
      <xdr:colOff>409575</xdr:colOff>
      <xdr:row>36</xdr:row>
      <xdr:rowOff>69995</xdr:rowOff>
    </xdr:to>
    <xdr:sp macro="" textlink="">
      <xdr:nvSpPr>
        <xdr:cNvPr id="84" name="円/楕円 83"/>
        <xdr:cNvSpPr/>
      </xdr:nvSpPr>
      <xdr:spPr>
        <a:xfrm>
          <a:off x="3746500" y="61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86522</xdr:rowOff>
    </xdr:from>
    <xdr:ext cx="469744" cy="259045"/>
    <xdr:sp macro="" textlink="">
      <xdr:nvSpPr>
        <xdr:cNvPr id="85" name="テキスト ボックス 84"/>
        <xdr:cNvSpPr txBox="1"/>
      </xdr:nvSpPr>
      <xdr:spPr>
        <a:xfrm>
          <a:off x="3562427" y="591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23912</xdr:rowOff>
    </xdr:from>
    <xdr:to>
      <xdr:col>4</xdr:col>
      <xdr:colOff>206375</xdr:colOff>
      <xdr:row>36</xdr:row>
      <xdr:rowOff>125512</xdr:rowOff>
    </xdr:to>
    <xdr:sp macro="" textlink="">
      <xdr:nvSpPr>
        <xdr:cNvPr id="86" name="円/楕円 85"/>
        <xdr:cNvSpPr/>
      </xdr:nvSpPr>
      <xdr:spPr>
        <a:xfrm>
          <a:off x="2857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142039</xdr:rowOff>
    </xdr:from>
    <xdr:ext cx="469744" cy="259045"/>
    <xdr:sp macro="" textlink="">
      <xdr:nvSpPr>
        <xdr:cNvPr id="87" name="テキスト ボックス 86"/>
        <xdr:cNvSpPr txBox="1"/>
      </xdr:nvSpPr>
      <xdr:spPr>
        <a:xfrm>
          <a:off x="2673427" y="59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162215</xdr:rowOff>
    </xdr:from>
    <xdr:to>
      <xdr:col>3</xdr:col>
      <xdr:colOff>3175</xdr:colOff>
      <xdr:row>36</xdr:row>
      <xdr:rowOff>92365</xdr:rowOff>
    </xdr:to>
    <xdr:sp macro="" textlink="">
      <xdr:nvSpPr>
        <xdr:cNvPr id="88" name="円/楕円 87"/>
        <xdr:cNvSpPr/>
      </xdr:nvSpPr>
      <xdr:spPr>
        <a:xfrm>
          <a:off x="1968500" y="61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108892</xdr:rowOff>
    </xdr:from>
    <xdr:ext cx="469744" cy="259045"/>
    <xdr:sp macro="" textlink="">
      <xdr:nvSpPr>
        <xdr:cNvPr id="89" name="テキスト ボックス 88"/>
        <xdr:cNvSpPr txBox="1"/>
      </xdr:nvSpPr>
      <xdr:spPr>
        <a:xfrm>
          <a:off x="1784427" y="59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42200</xdr:rowOff>
    </xdr:from>
    <xdr:to>
      <xdr:col>1</xdr:col>
      <xdr:colOff>485775</xdr:colOff>
      <xdr:row>35</xdr:row>
      <xdr:rowOff>143800</xdr:rowOff>
    </xdr:to>
    <xdr:sp macro="" textlink="">
      <xdr:nvSpPr>
        <xdr:cNvPr id="90" name="円/楕円 89"/>
        <xdr:cNvSpPr/>
      </xdr:nvSpPr>
      <xdr:spPr>
        <a:xfrm>
          <a:off x="1079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134927</xdr:rowOff>
    </xdr:from>
    <xdr:ext cx="469744" cy="259045"/>
    <xdr:sp macro="" textlink="">
      <xdr:nvSpPr>
        <xdr:cNvPr id="91" name="テキスト ボックス 90"/>
        <xdr:cNvSpPr txBox="1"/>
      </xdr:nvSpPr>
      <xdr:spPr>
        <a:xfrm>
          <a:off x="895427" y="61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140091</xdr:rowOff>
    </xdr:from>
    <xdr:to>
      <xdr:col>6</xdr:col>
      <xdr:colOff>511175</xdr:colOff>
      <xdr:row>57</xdr:row>
      <xdr:rowOff>147462</xdr:rowOff>
    </xdr:to>
    <xdr:cxnSp macro="">
      <xdr:nvCxnSpPr>
        <xdr:cNvPr id="116" name="直線コネクタ 115"/>
        <xdr:cNvCxnSpPr/>
      </xdr:nvCxnSpPr>
      <xdr:spPr>
        <a:xfrm flipV="1">
          <a:off x="3797300" y="9912741"/>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145279</xdr:rowOff>
    </xdr:from>
    <xdr:to>
      <xdr:col>5</xdr:col>
      <xdr:colOff>358775</xdr:colOff>
      <xdr:row>57</xdr:row>
      <xdr:rowOff>147462</xdr:rowOff>
    </xdr:to>
    <xdr:cxnSp macro="">
      <xdr:nvCxnSpPr>
        <xdr:cNvPr id="119" name="直線コネクタ 118"/>
        <xdr:cNvCxnSpPr/>
      </xdr:nvCxnSpPr>
      <xdr:spPr>
        <a:xfrm>
          <a:off x="2908300" y="9917929"/>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141754</xdr:rowOff>
    </xdr:from>
    <xdr:to>
      <xdr:col>4</xdr:col>
      <xdr:colOff>155575</xdr:colOff>
      <xdr:row>57</xdr:row>
      <xdr:rowOff>145279</xdr:rowOff>
    </xdr:to>
    <xdr:cxnSp macro="">
      <xdr:nvCxnSpPr>
        <xdr:cNvPr id="122" name="直線コネクタ 121"/>
        <xdr:cNvCxnSpPr/>
      </xdr:nvCxnSpPr>
      <xdr:spPr>
        <a:xfrm>
          <a:off x="2019300" y="9914404"/>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141754</xdr:rowOff>
    </xdr:from>
    <xdr:to>
      <xdr:col>2</xdr:col>
      <xdr:colOff>638175</xdr:colOff>
      <xdr:row>57</xdr:row>
      <xdr:rowOff>145352</xdr:rowOff>
    </xdr:to>
    <xdr:cxnSp macro="">
      <xdr:nvCxnSpPr>
        <xdr:cNvPr id="125" name="直線コネクタ 124"/>
        <xdr:cNvCxnSpPr/>
      </xdr:nvCxnSpPr>
      <xdr:spPr>
        <a:xfrm flipV="1">
          <a:off x="1130300" y="9914404"/>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17022</xdr:rowOff>
    </xdr:from>
    <xdr:ext cx="534377" cy="259045"/>
    <xdr:sp macro="" textlink="">
      <xdr:nvSpPr>
        <xdr:cNvPr id="127" name="テキスト ボックス 126"/>
        <xdr:cNvSpPr txBox="1"/>
      </xdr:nvSpPr>
      <xdr:spPr>
        <a:xfrm>
          <a:off x="1752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89291</xdr:rowOff>
    </xdr:from>
    <xdr:to>
      <xdr:col>6</xdr:col>
      <xdr:colOff>561975</xdr:colOff>
      <xdr:row>58</xdr:row>
      <xdr:rowOff>19441</xdr:rowOff>
    </xdr:to>
    <xdr:sp macro="" textlink="">
      <xdr:nvSpPr>
        <xdr:cNvPr id="135" name="円/楕円 134"/>
        <xdr:cNvSpPr/>
      </xdr:nvSpPr>
      <xdr:spPr>
        <a:xfrm>
          <a:off x="4584700" y="98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96662</xdr:rowOff>
    </xdr:from>
    <xdr:to>
      <xdr:col>5</xdr:col>
      <xdr:colOff>409575</xdr:colOff>
      <xdr:row>58</xdr:row>
      <xdr:rowOff>26812</xdr:rowOff>
    </xdr:to>
    <xdr:sp macro="" textlink="">
      <xdr:nvSpPr>
        <xdr:cNvPr id="137" name="円/楕円 136"/>
        <xdr:cNvSpPr/>
      </xdr:nvSpPr>
      <xdr:spPr>
        <a:xfrm>
          <a:off x="3746500" y="98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17939</xdr:rowOff>
    </xdr:from>
    <xdr:ext cx="534377" cy="259045"/>
    <xdr:sp macro="" textlink="">
      <xdr:nvSpPr>
        <xdr:cNvPr id="138" name="テキスト ボックス 137"/>
        <xdr:cNvSpPr txBox="1"/>
      </xdr:nvSpPr>
      <xdr:spPr>
        <a:xfrm>
          <a:off x="3530111" y="99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94479</xdr:rowOff>
    </xdr:from>
    <xdr:to>
      <xdr:col>4</xdr:col>
      <xdr:colOff>206375</xdr:colOff>
      <xdr:row>58</xdr:row>
      <xdr:rowOff>24629</xdr:rowOff>
    </xdr:to>
    <xdr:sp macro="" textlink="">
      <xdr:nvSpPr>
        <xdr:cNvPr id="139" name="円/楕円 138"/>
        <xdr:cNvSpPr/>
      </xdr:nvSpPr>
      <xdr:spPr>
        <a:xfrm>
          <a:off x="2857500" y="986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15756</xdr:rowOff>
    </xdr:from>
    <xdr:ext cx="534377" cy="259045"/>
    <xdr:sp macro="" textlink="">
      <xdr:nvSpPr>
        <xdr:cNvPr id="140" name="テキスト ボックス 139"/>
        <xdr:cNvSpPr txBox="1"/>
      </xdr:nvSpPr>
      <xdr:spPr>
        <a:xfrm>
          <a:off x="2641111" y="995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90954</xdr:rowOff>
    </xdr:from>
    <xdr:to>
      <xdr:col>3</xdr:col>
      <xdr:colOff>3175</xdr:colOff>
      <xdr:row>58</xdr:row>
      <xdr:rowOff>21104</xdr:rowOff>
    </xdr:to>
    <xdr:sp macro="" textlink="">
      <xdr:nvSpPr>
        <xdr:cNvPr id="141" name="円/楕円 140"/>
        <xdr:cNvSpPr/>
      </xdr:nvSpPr>
      <xdr:spPr>
        <a:xfrm>
          <a:off x="1968500" y="98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37631</xdr:rowOff>
    </xdr:from>
    <xdr:ext cx="534377" cy="259045"/>
    <xdr:sp macro="" textlink="">
      <xdr:nvSpPr>
        <xdr:cNvPr id="142" name="テキスト ボックス 141"/>
        <xdr:cNvSpPr txBox="1"/>
      </xdr:nvSpPr>
      <xdr:spPr>
        <a:xfrm>
          <a:off x="1752111" y="963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94552</xdr:rowOff>
    </xdr:from>
    <xdr:to>
      <xdr:col>1</xdr:col>
      <xdr:colOff>485775</xdr:colOff>
      <xdr:row>58</xdr:row>
      <xdr:rowOff>24702</xdr:rowOff>
    </xdr:to>
    <xdr:sp macro="" textlink="">
      <xdr:nvSpPr>
        <xdr:cNvPr id="143" name="円/楕円 142"/>
        <xdr:cNvSpPr/>
      </xdr:nvSpPr>
      <xdr:spPr>
        <a:xfrm>
          <a:off x="1079500" y="986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15829</xdr:rowOff>
    </xdr:from>
    <xdr:ext cx="534377" cy="259045"/>
    <xdr:sp macro="" textlink="">
      <xdr:nvSpPr>
        <xdr:cNvPr id="144" name="テキスト ボックス 143"/>
        <xdr:cNvSpPr txBox="1"/>
      </xdr:nvSpPr>
      <xdr:spPr>
        <a:xfrm>
          <a:off x="863111" y="99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157721</xdr:rowOff>
    </xdr:from>
    <xdr:to>
      <xdr:col>6</xdr:col>
      <xdr:colOff>511175</xdr:colOff>
      <xdr:row>77</xdr:row>
      <xdr:rowOff>164289</xdr:rowOff>
    </xdr:to>
    <xdr:cxnSp macro="">
      <xdr:nvCxnSpPr>
        <xdr:cNvPr id="175" name="直線コネクタ 174"/>
        <xdr:cNvCxnSpPr/>
      </xdr:nvCxnSpPr>
      <xdr:spPr>
        <a:xfrm flipV="1">
          <a:off x="3797300" y="13359371"/>
          <a:ext cx="8382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164289</xdr:rowOff>
    </xdr:from>
    <xdr:to>
      <xdr:col>5</xdr:col>
      <xdr:colOff>358775</xdr:colOff>
      <xdr:row>78</xdr:row>
      <xdr:rowOff>18506</xdr:rowOff>
    </xdr:to>
    <xdr:cxnSp macro="">
      <xdr:nvCxnSpPr>
        <xdr:cNvPr id="178" name="直線コネクタ 177"/>
        <xdr:cNvCxnSpPr/>
      </xdr:nvCxnSpPr>
      <xdr:spPr>
        <a:xfrm flipV="1">
          <a:off x="2908300" y="13365939"/>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18506</xdr:rowOff>
    </xdr:from>
    <xdr:to>
      <xdr:col>4</xdr:col>
      <xdr:colOff>155575</xdr:colOff>
      <xdr:row>78</xdr:row>
      <xdr:rowOff>23799</xdr:rowOff>
    </xdr:to>
    <xdr:cxnSp macro="">
      <xdr:nvCxnSpPr>
        <xdr:cNvPr id="181" name="直線コネクタ 180"/>
        <xdr:cNvCxnSpPr/>
      </xdr:nvCxnSpPr>
      <xdr:spPr>
        <a:xfrm flipV="1">
          <a:off x="2019300" y="13391606"/>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12584</xdr:rowOff>
    </xdr:from>
    <xdr:to>
      <xdr:col>2</xdr:col>
      <xdr:colOff>638175</xdr:colOff>
      <xdr:row>78</xdr:row>
      <xdr:rowOff>23799</xdr:rowOff>
    </xdr:to>
    <xdr:cxnSp macro="">
      <xdr:nvCxnSpPr>
        <xdr:cNvPr id="184" name="直線コネクタ 183"/>
        <xdr:cNvCxnSpPr/>
      </xdr:nvCxnSpPr>
      <xdr:spPr>
        <a:xfrm>
          <a:off x="1130300" y="13385684"/>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106921</xdr:rowOff>
    </xdr:from>
    <xdr:to>
      <xdr:col>6</xdr:col>
      <xdr:colOff>561975</xdr:colOff>
      <xdr:row>78</xdr:row>
      <xdr:rowOff>37071</xdr:rowOff>
    </xdr:to>
    <xdr:sp macro="" textlink="">
      <xdr:nvSpPr>
        <xdr:cNvPr id="194" name="円/楕円 193"/>
        <xdr:cNvSpPr/>
      </xdr:nvSpPr>
      <xdr:spPr>
        <a:xfrm>
          <a:off x="4584700" y="133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129798</xdr:rowOff>
    </xdr:from>
    <xdr:ext cx="599010" cy="259045"/>
    <xdr:sp macro="" textlink="">
      <xdr:nvSpPr>
        <xdr:cNvPr id="195" name="民生費該当値テキスト"/>
        <xdr:cNvSpPr txBox="1"/>
      </xdr:nvSpPr>
      <xdr:spPr>
        <a:xfrm>
          <a:off x="4686300" y="131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113489</xdr:rowOff>
    </xdr:from>
    <xdr:to>
      <xdr:col>5</xdr:col>
      <xdr:colOff>409575</xdr:colOff>
      <xdr:row>78</xdr:row>
      <xdr:rowOff>43639</xdr:rowOff>
    </xdr:to>
    <xdr:sp macro="" textlink="">
      <xdr:nvSpPr>
        <xdr:cNvPr id="196" name="円/楕円 195"/>
        <xdr:cNvSpPr/>
      </xdr:nvSpPr>
      <xdr:spPr>
        <a:xfrm>
          <a:off x="3746500" y="133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60166</xdr:rowOff>
    </xdr:from>
    <xdr:ext cx="599010" cy="259045"/>
    <xdr:sp macro="" textlink="">
      <xdr:nvSpPr>
        <xdr:cNvPr id="197" name="テキスト ボックス 196"/>
        <xdr:cNvSpPr txBox="1"/>
      </xdr:nvSpPr>
      <xdr:spPr>
        <a:xfrm>
          <a:off x="3497794" y="1309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139156</xdr:rowOff>
    </xdr:from>
    <xdr:to>
      <xdr:col>4</xdr:col>
      <xdr:colOff>206375</xdr:colOff>
      <xdr:row>78</xdr:row>
      <xdr:rowOff>69306</xdr:rowOff>
    </xdr:to>
    <xdr:sp macro="" textlink="">
      <xdr:nvSpPr>
        <xdr:cNvPr id="198" name="円/楕円 197"/>
        <xdr:cNvSpPr/>
      </xdr:nvSpPr>
      <xdr:spPr>
        <a:xfrm>
          <a:off x="2857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85833</xdr:rowOff>
    </xdr:from>
    <xdr:ext cx="599010" cy="259045"/>
    <xdr:sp macro="" textlink="">
      <xdr:nvSpPr>
        <xdr:cNvPr id="199" name="テキスト ボックス 198"/>
        <xdr:cNvSpPr txBox="1"/>
      </xdr:nvSpPr>
      <xdr:spPr>
        <a:xfrm>
          <a:off x="2608794" y="131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144449</xdr:rowOff>
    </xdr:from>
    <xdr:to>
      <xdr:col>3</xdr:col>
      <xdr:colOff>3175</xdr:colOff>
      <xdr:row>78</xdr:row>
      <xdr:rowOff>74599</xdr:rowOff>
    </xdr:to>
    <xdr:sp macro="" textlink="">
      <xdr:nvSpPr>
        <xdr:cNvPr id="200" name="円/楕円 199"/>
        <xdr:cNvSpPr/>
      </xdr:nvSpPr>
      <xdr:spPr>
        <a:xfrm>
          <a:off x="1968500" y="133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91126</xdr:rowOff>
    </xdr:from>
    <xdr:ext cx="599010" cy="259045"/>
    <xdr:sp macro="" textlink="">
      <xdr:nvSpPr>
        <xdr:cNvPr id="201" name="テキスト ボックス 200"/>
        <xdr:cNvSpPr txBox="1"/>
      </xdr:nvSpPr>
      <xdr:spPr>
        <a:xfrm>
          <a:off x="1719794" y="131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133234</xdr:rowOff>
    </xdr:from>
    <xdr:to>
      <xdr:col>1</xdr:col>
      <xdr:colOff>485775</xdr:colOff>
      <xdr:row>78</xdr:row>
      <xdr:rowOff>63384</xdr:rowOff>
    </xdr:to>
    <xdr:sp macro="" textlink="">
      <xdr:nvSpPr>
        <xdr:cNvPr id="202" name="円/楕円 201"/>
        <xdr:cNvSpPr/>
      </xdr:nvSpPr>
      <xdr:spPr>
        <a:xfrm>
          <a:off x="1079500" y="133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79911</xdr:rowOff>
    </xdr:from>
    <xdr:ext cx="599010" cy="259045"/>
    <xdr:sp macro="" textlink="">
      <xdr:nvSpPr>
        <xdr:cNvPr id="203" name="テキスト ボックス 202"/>
        <xdr:cNvSpPr txBox="1"/>
      </xdr:nvSpPr>
      <xdr:spPr>
        <a:xfrm>
          <a:off x="830794" y="1311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52009</xdr:rowOff>
    </xdr:from>
    <xdr:to>
      <xdr:col>6</xdr:col>
      <xdr:colOff>511175</xdr:colOff>
      <xdr:row>96</xdr:row>
      <xdr:rowOff>92802</xdr:rowOff>
    </xdr:to>
    <xdr:cxnSp macro="">
      <xdr:nvCxnSpPr>
        <xdr:cNvPr id="228" name="直線コネクタ 227"/>
        <xdr:cNvCxnSpPr/>
      </xdr:nvCxnSpPr>
      <xdr:spPr>
        <a:xfrm flipV="1">
          <a:off x="3797300" y="16511209"/>
          <a:ext cx="8382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72200</xdr:rowOff>
    </xdr:from>
    <xdr:to>
      <xdr:col>5</xdr:col>
      <xdr:colOff>358775</xdr:colOff>
      <xdr:row>96</xdr:row>
      <xdr:rowOff>92802</xdr:rowOff>
    </xdr:to>
    <xdr:cxnSp macro="">
      <xdr:nvCxnSpPr>
        <xdr:cNvPr id="231" name="直線コネクタ 230"/>
        <xdr:cNvCxnSpPr/>
      </xdr:nvCxnSpPr>
      <xdr:spPr>
        <a:xfrm>
          <a:off x="2908300" y="16531400"/>
          <a:ext cx="889000" cy="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72200</xdr:rowOff>
    </xdr:from>
    <xdr:to>
      <xdr:col>4</xdr:col>
      <xdr:colOff>155575</xdr:colOff>
      <xdr:row>96</xdr:row>
      <xdr:rowOff>78121</xdr:rowOff>
    </xdr:to>
    <xdr:cxnSp macro="">
      <xdr:nvCxnSpPr>
        <xdr:cNvPr id="234" name="直線コネクタ 233"/>
        <xdr:cNvCxnSpPr/>
      </xdr:nvCxnSpPr>
      <xdr:spPr>
        <a:xfrm flipV="1">
          <a:off x="2019300" y="16531400"/>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78121</xdr:rowOff>
    </xdr:from>
    <xdr:to>
      <xdr:col>2</xdr:col>
      <xdr:colOff>638175</xdr:colOff>
      <xdr:row>96</xdr:row>
      <xdr:rowOff>93768</xdr:rowOff>
    </xdr:to>
    <xdr:cxnSp macro="">
      <xdr:nvCxnSpPr>
        <xdr:cNvPr id="237" name="直線コネクタ 236"/>
        <xdr:cNvCxnSpPr/>
      </xdr:nvCxnSpPr>
      <xdr:spPr>
        <a:xfrm flipV="1">
          <a:off x="1130300" y="16537321"/>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1209</xdr:rowOff>
    </xdr:from>
    <xdr:to>
      <xdr:col>6</xdr:col>
      <xdr:colOff>561975</xdr:colOff>
      <xdr:row>96</xdr:row>
      <xdr:rowOff>102809</xdr:rowOff>
    </xdr:to>
    <xdr:sp macro="" textlink="">
      <xdr:nvSpPr>
        <xdr:cNvPr id="247" name="円/楕円 246"/>
        <xdr:cNvSpPr/>
      </xdr:nvSpPr>
      <xdr:spPr>
        <a:xfrm>
          <a:off x="4584700" y="164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24086</xdr:rowOff>
    </xdr:from>
    <xdr:ext cx="534377" cy="259045"/>
    <xdr:sp macro="" textlink="">
      <xdr:nvSpPr>
        <xdr:cNvPr id="248" name="衛生費該当値テキスト"/>
        <xdr:cNvSpPr txBox="1"/>
      </xdr:nvSpPr>
      <xdr:spPr>
        <a:xfrm>
          <a:off x="4686300" y="163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42002</xdr:rowOff>
    </xdr:from>
    <xdr:to>
      <xdr:col>5</xdr:col>
      <xdr:colOff>409575</xdr:colOff>
      <xdr:row>96</xdr:row>
      <xdr:rowOff>143602</xdr:rowOff>
    </xdr:to>
    <xdr:sp macro="" textlink="">
      <xdr:nvSpPr>
        <xdr:cNvPr id="249" name="円/楕円 248"/>
        <xdr:cNvSpPr/>
      </xdr:nvSpPr>
      <xdr:spPr>
        <a:xfrm>
          <a:off x="3746500" y="165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134729</xdr:rowOff>
    </xdr:from>
    <xdr:ext cx="534377" cy="259045"/>
    <xdr:sp macro="" textlink="">
      <xdr:nvSpPr>
        <xdr:cNvPr id="250" name="テキスト ボックス 249"/>
        <xdr:cNvSpPr txBox="1"/>
      </xdr:nvSpPr>
      <xdr:spPr>
        <a:xfrm>
          <a:off x="3530111" y="1659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21400</xdr:rowOff>
    </xdr:from>
    <xdr:to>
      <xdr:col>4</xdr:col>
      <xdr:colOff>206375</xdr:colOff>
      <xdr:row>96</xdr:row>
      <xdr:rowOff>123000</xdr:rowOff>
    </xdr:to>
    <xdr:sp macro="" textlink="">
      <xdr:nvSpPr>
        <xdr:cNvPr id="251" name="円/楕円 250"/>
        <xdr:cNvSpPr/>
      </xdr:nvSpPr>
      <xdr:spPr>
        <a:xfrm>
          <a:off x="2857500" y="164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139527</xdr:rowOff>
    </xdr:from>
    <xdr:ext cx="534377" cy="259045"/>
    <xdr:sp macro="" textlink="">
      <xdr:nvSpPr>
        <xdr:cNvPr id="252" name="テキスト ボックス 251"/>
        <xdr:cNvSpPr txBox="1"/>
      </xdr:nvSpPr>
      <xdr:spPr>
        <a:xfrm>
          <a:off x="2641111" y="162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27321</xdr:rowOff>
    </xdr:from>
    <xdr:to>
      <xdr:col>3</xdr:col>
      <xdr:colOff>3175</xdr:colOff>
      <xdr:row>96</xdr:row>
      <xdr:rowOff>128921</xdr:rowOff>
    </xdr:to>
    <xdr:sp macro="" textlink="">
      <xdr:nvSpPr>
        <xdr:cNvPr id="253" name="円/楕円 252"/>
        <xdr:cNvSpPr/>
      </xdr:nvSpPr>
      <xdr:spPr>
        <a:xfrm>
          <a:off x="1968500" y="164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145448</xdr:rowOff>
    </xdr:from>
    <xdr:ext cx="534377" cy="259045"/>
    <xdr:sp macro="" textlink="">
      <xdr:nvSpPr>
        <xdr:cNvPr id="254" name="テキスト ボックス 253"/>
        <xdr:cNvSpPr txBox="1"/>
      </xdr:nvSpPr>
      <xdr:spPr>
        <a:xfrm>
          <a:off x="1752111" y="162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42968</xdr:rowOff>
    </xdr:from>
    <xdr:to>
      <xdr:col>1</xdr:col>
      <xdr:colOff>485775</xdr:colOff>
      <xdr:row>96</xdr:row>
      <xdr:rowOff>144568</xdr:rowOff>
    </xdr:to>
    <xdr:sp macro="" textlink="">
      <xdr:nvSpPr>
        <xdr:cNvPr id="255" name="円/楕円 254"/>
        <xdr:cNvSpPr/>
      </xdr:nvSpPr>
      <xdr:spPr>
        <a:xfrm>
          <a:off x="1079500" y="165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135695</xdr:rowOff>
    </xdr:from>
    <xdr:ext cx="534377" cy="259045"/>
    <xdr:sp macro="" textlink="">
      <xdr:nvSpPr>
        <xdr:cNvPr id="256" name="テキスト ボックス 255"/>
        <xdr:cNvSpPr txBox="1"/>
      </xdr:nvSpPr>
      <xdr:spPr>
        <a:xfrm>
          <a:off x="863111" y="1659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8" name="直線コネクタ 28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27686</xdr:rowOff>
    </xdr:from>
    <xdr:to>
      <xdr:col>12</xdr:col>
      <xdr:colOff>511175</xdr:colOff>
      <xdr:row>39</xdr:row>
      <xdr:rowOff>44450</xdr:rowOff>
    </xdr:to>
    <xdr:cxnSp macro="">
      <xdr:nvCxnSpPr>
        <xdr:cNvPr id="291" name="直線コネクタ 290"/>
        <xdr:cNvCxnSpPr/>
      </xdr:nvCxnSpPr>
      <xdr:spPr>
        <a:xfrm>
          <a:off x="7861300" y="671423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120650</xdr:rowOff>
    </xdr:from>
    <xdr:to>
      <xdr:col>11</xdr:col>
      <xdr:colOff>307975</xdr:colOff>
      <xdr:row>39</xdr:row>
      <xdr:rowOff>27686</xdr:rowOff>
    </xdr:to>
    <xdr:cxnSp macro="">
      <xdr:nvCxnSpPr>
        <xdr:cNvPr id="294" name="直線コネクタ 293"/>
        <xdr:cNvCxnSpPr/>
      </xdr:nvCxnSpPr>
      <xdr:spPr>
        <a:xfrm>
          <a:off x="6972300" y="6464300"/>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8" name="円/楕円 30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9" name="テキスト ボックス 30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148336</xdr:rowOff>
    </xdr:from>
    <xdr:to>
      <xdr:col>11</xdr:col>
      <xdr:colOff>358775</xdr:colOff>
      <xdr:row>39</xdr:row>
      <xdr:rowOff>78486</xdr:rowOff>
    </xdr:to>
    <xdr:sp macro="" textlink="">
      <xdr:nvSpPr>
        <xdr:cNvPr id="310" name="円/楕円 309"/>
        <xdr:cNvSpPr/>
      </xdr:nvSpPr>
      <xdr:spPr>
        <a:xfrm>
          <a:off x="7810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69613</xdr:rowOff>
    </xdr:from>
    <xdr:ext cx="378565" cy="259045"/>
    <xdr:sp macro="" textlink="">
      <xdr:nvSpPr>
        <xdr:cNvPr id="311" name="テキスト ボックス 310"/>
        <xdr:cNvSpPr txBox="1"/>
      </xdr:nvSpPr>
      <xdr:spPr>
        <a:xfrm>
          <a:off x="7672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69850</xdr:rowOff>
    </xdr:from>
    <xdr:to>
      <xdr:col>10</xdr:col>
      <xdr:colOff>155575</xdr:colOff>
      <xdr:row>38</xdr:row>
      <xdr:rowOff>0</xdr:rowOff>
    </xdr:to>
    <xdr:sp macro="" textlink="">
      <xdr:nvSpPr>
        <xdr:cNvPr id="312" name="円/楕円 311"/>
        <xdr:cNvSpPr/>
      </xdr:nvSpPr>
      <xdr:spPr>
        <a:xfrm>
          <a:off x="692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162577</xdr:rowOff>
    </xdr:from>
    <xdr:ext cx="469744" cy="259045"/>
    <xdr:sp macro="" textlink="">
      <xdr:nvSpPr>
        <xdr:cNvPr id="313" name="テキスト ボックス 312"/>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101753</xdr:rowOff>
    </xdr:from>
    <xdr:to>
      <xdr:col>15</xdr:col>
      <xdr:colOff>180975</xdr:colOff>
      <xdr:row>57</xdr:row>
      <xdr:rowOff>107353</xdr:rowOff>
    </xdr:to>
    <xdr:cxnSp macro="">
      <xdr:nvCxnSpPr>
        <xdr:cNvPr id="340" name="直線コネクタ 339"/>
        <xdr:cNvCxnSpPr/>
      </xdr:nvCxnSpPr>
      <xdr:spPr>
        <a:xfrm flipV="1">
          <a:off x="9639300" y="9874403"/>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101725</xdr:rowOff>
    </xdr:from>
    <xdr:to>
      <xdr:col>14</xdr:col>
      <xdr:colOff>28575</xdr:colOff>
      <xdr:row>57</xdr:row>
      <xdr:rowOff>107353</xdr:rowOff>
    </xdr:to>
    <xdr:cxnSp macro="">
      <xdr:nvCxnSpPr>
        <xdr:cNvPr id="343" name="直線コネクタ 342"/>
        <xdr:cNvCxnSpPr/>
      </xdr:nvCxnSpPr>
      <xdr:spPr>
        <a:xfrm>
          <a:off x="8750300" y="9874375"/>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101725</xdr:rowOff>
    </xdr:from>
    <xdr:to>
      <xdr:col>12</xdr:col>
      <xdr:colOff>511175</xdr:colOff>
      <xdr:row>57</xdr:row>
      <xdr:rowOff>106210</xdr:rowOff>
    </xdr:to>
    <xdr:cxnSp macro="">
      <xdr:nvCxnSpPr>
        <xdr:cNvPr id="346" name="直線コネクタ 345"/>
        <xdr:cNvCxnSpPr/>
      </xdr:nvCxnSpPr>
      <xdr:spPr>
        <a:xfrm flipV="1">
          <a:off x="7861300" y="9874375"/>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106210</xdr:rowOff>
    </xdr:from>
    <xdr:to>
      <xdr:col>11</xdr:col>
      <xdr:colOff>307975</xdr:colOff>
      <xdr:row>57</xdr:row>
      <xdr:rowOff>127378</xdr:rowOff>
    </xdr:to>
    <xdr:cxnSp macro="">
      <xdr:nvCxnSpPr>
        <xdr:cNvPr id="349" name="直線コネクタ 348"/>
        <xdr:cNvCxnSpPr/>
      </xdr:nvCxnSpPr>
      <xdr:spPr>
        <a:xfrm flipV="1">
          <a:off x="6972300" y="987886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64986</xdr:rowOff>
    </xdr:from>
    <xdr:ext cx="534377" cy="259045"/>
    <xdr:sp macro="" textlink="">
      <xdr:nvSpPr>
        <xdr:cNvPr id="351" name="テキスト ボックス 350"/>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50953</xdr:rowOff>
    </xdr:from>
    <xdr:to>
      <xdr:col>15</xdr:col>
      <xdr:colOff>231775</xdr:colOff>
      <xdr:row>57</xdr:row>
      <xdr:rowOff>152553</xdr:rowOff>
    </xdr:to>
    <xdr:sp macro="" textlink="">
      <xdr:nvSpPr>
        <xdr:cNvPr id="359" name="円/楕円 358"/>
        <xdr:cNvSpPr/>
      </xdr:nvSpPr>
      <xdr:spPr>
        <a:xfrm>
          <a:off x="104267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73830</xdr:rowOff>
    </xdr:from>
    <xdr:ext cx="534377" cy="259045"/>
    <xdr:sp macro="" textlink="">
      <xdr:nvSpPr>
        <xdr:cNvPr id="360" name="農林水産業費該当値テキスト"/>
        <xdr:cNvSpPr txBox="1"/>
      </xdr:nvSpPr>
      <xdr:spPr>
        <a:xfrm>
          <a:off x="10528300" y="96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56553</xdr:rowOff>
    </xdr:from>
    <xdr:to>
      <xdr:col>14</xdr:col>
      <xdr:colOff>79375</xdr:colOff>
      <xdr:row>57</xdr:row>
      <xdr:rowOff>158153</xdr:rowOff>
    </xdr:to>
    <xdr:sp macro="" textlink="">
      <xdr:nvSpPr>
        <xdr:cNvPr id="361" name="円/楕円 360"/>
        <xdr:cNvSpPr/>
      </xdr:nvSpPr>
      <xdr:spPr>
        <a:xfrm>
          <a:off x="9588500" y="98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3230</xdr:rowOff>
    </xdr:from>
    <xdr:ext cx="534377" cy="259045"/>
    <xdr:sp macro="" textlink="">
      <xdr:nvSpPr>
        <xdr:cNvPr id="362" name="テキスト ボックス 361"/>
        <xdr:cNvSpPr txBox="1"/>
      </xdr:nvSpPr>
      <xdr:spPr>
        <a:xfrm>
          <a:off x="9372111" y="96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50925</xdr:rowOff>
    </xdr:from>
    <xdr:to>
      <xdr:col>12</xdr:col>
      <xdr:colOff>561975</xdr:colOff>
      <xdr:row>57</xdr:row>
      <xdr:rowOff>152525</xdr:rowOff>
    </xdr:to>
    <xdr:sp macro="" textlink="">
      <xdr:nvSpPr>
        <xdr:cNvPr id="363" name="円/楕円 362"/>
        <xdr:cNvSpPr/>
      </xdr:nvSpPr>
      <xdr:spPr>
        <a:xfrm>
          <a:off x="8699500" y="9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169052</xdr:rowOff>
    </xdr:from>
    <xdr:ext cx="534377" cy="259045"/>
    <xdr:sp macro="" textlink="">
      <xdr:nvSpPr>
        <xdr:cNvPr id="364" name="テキスト ボックス 363"/>
        <xdr:cNvSpPr txBox="1"/>
      </xdr:nvSpPr>
      <xdr:spPr>
        <a:xfrm>
          <a:off x="8483111" y="95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55410</xdr:rowOff>
    </xdr:from>
    <xdr:to>
      <xdr:col>11</xdr:col>
      <xdr:colOff>358775</xdr:colOff>
      <xdr:row>57</xdr:row>
      <xdr:rowOff>157010</xdr:rowOff>
    </xdr:to>
    <xdr:sp macro="" textlink="">
      <xdr:nvSpPr>
        <xdr:cNvPr id="365" name="円/楕円 364"/>
        <xdr:cNvSpPr/>
      </xdr:nvSpPr>
      <xdr:spPr>
        <a:xfrm>
          <a:off x="7810500" y="9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2087</xdr:rowOff>
    </xdr:from>
    <xdr:ext cx="534377" cy="259045"/>
    <xdr:sp macro="" textlink="">
      <xdr:nvSpPr>
        <xdr:cNvPr id="366" name="テキスト ボックス 365"/>
        <xdr:cNvSpPr txBox="1"/>
      </xdr:nvSpPr>
      <xdr:spPr>
        <a:xfrm>
          <a:off x="7594111" y="96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76578</xdr:rowOff>
    </xdr:from>
    <xdr:to>
      <xdr:col>10</xdr:col>
      <xdr:colOff>155575</xdr:colOff>
      <xdr:row>58</xdr:row>
      <xdr:rowOff>6728</xdr:rowOff>
    </xdr:to>
    <xdr:sp macro="" textlink="">
      <xdr:nvSpPr>
        <xdr:cNvPr id="367" name="円/楕円 366"/>
        <xdr:cNvSpPr/>
      </xdr:nvSpPr>
      <xdr:spPr>
        <a:xfrm>
          <a:off x="6921500" y="98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23255</xdr:rowOff>
    </xdr:from>
    <xdr:ext cx="534377" cy="259045"/>
    <xdr:sp macro="" textlink="">
      <xdr:nvSpPr>
        <xdr:cNvPr id="368" name="テキスト ボックス 367"/>
        <xdr:cNvSpPr txBox="1"/>
      </xdr:nvSpPr>
      <xdr:spPr>
        <a:xfrm>
          <a:off x="6705111" y="96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31490</xdr:rowOff>
    </xdr:from>
    <xdr:to>
      <xdr:col>15</xdr:col>
      <xdr:colOff>180975</xdr:colOff>
      <xdr:row>78</xdr:row>
      <xdr:rowOff>48709</xdr:rowOff>
    </xdr:to>
    <xdr:cxnSp macro="">
      <xdr:nvCxnSpPr>
        <xdr:cNvPr id="395" name="直線コネクタ 394"/>
        <xdr:cNvCxnSpPr/>
      </xdr:nvCxnSpPr>
      <xdr:spPr>
        <a:xfrm>
          <a:off x="9639300" y="13404590"/>
          <a:ext cx="8382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31490</xdr:rowOff>
    </xdr:from>
    <xdr:to>
      <xdr:col>14</xdr:col>
      <xdr:colOff>28575</xdr:colOff>
      <xdr:row>78</xdr:row>
      <xdr:rowOff>86683</xdr:rowOff>
    </xdr:to>
    <xdr:cxnSp macro="">
      <xdr:nvCxnSpPr>
        <xdr:cNvPr id="398" name="直線コネクタ 397"/>
        <xdr:cNvCxnSpPr/>
      </xdr:nvCxnSpPr>
      <xdr:spPr>
        <a:xfrm flipV="1">
          <a:off x="8750300" y="13404590"/>
          <a:ext cx="889000" cy="5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86683</xdr:rowOff>
    </xdr:from>
    <xdr:to>
      <xdr:col>12</xdr:col>
      <xdr:colOff>511175</xdr:colOff>
      <xdr:row>78</xdr:row>
      <xdr:rowOff>89674</xdr:rowOff>
    </xdr:to>
    <xdr:cxnSp macro="">
      <xdr:nvCxnSpPr>
        <xdr:cNvPr id="401" name="直線コネクタ 400"/>
        <xdr:cNvCxnSpPr/>
      </xdr:nvCxnSpPr>
      <xdr:spPr>
        <a:xfrm flipV="1">
          <a:off x="7861300" y="13459783"/>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35751</xdr:rowOff>
    </xdr:from>
    <xdr:to>
      <xdr:col>11</xdr:col>
      <xdr:colOff>307975</xdr:colOff>
      <xdr:row>78</xdr:row>
      <xdr:rowOff>89674</xdr:rowOff>
    </xdr:to>
    <xdr:cxnSp macro="">
      <xdr:nvCxnSpPr>
        <xdr:cNvPr id="404" name="直線コネクタ 403"/>
        <xdr:cNvCxnSpPr/>
      </xdr:nvCxnSpPr>
      <xdr:spPr>
        <a:xfrm>
          <a:off x="6972300" y="13408851"/>
          <a:ext cx="889000" cy="5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169359</xdr:rowOff>
    </xdr:from>
    <xdr:to>
      <xdr:col>15</xdr:col>
      <xdr:colOff>231775</xdr:colOff>
      <xdr:row>78</xdr:row>
      <xdr:rowOff>99509</xdr:rowOff>
    </xdr:to>
    <xdr:sp macro="" textlink="">
      <xdr:nvSpPr>
        <xdr:cNvPr id="414" name="円/楕円 413"/>
        <xdr:cNvSpPr/>
      </xdr:nvSpPr>
      <xdr:spPr>
        <a:xfrm>
          <a:off x="10426700" y="133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84286</xdr:rowOff>
    </xdr:from>
    <xdr:ext cx="469744" cy="259045"/>
    <xdr:sp macro="" textlink="">
      <xdr:nvSpPr>
        <xdr:cNvPr id="415" name="商工費該当値テキスト"/>
        <xdr:cNvSpPr txBox="1"/>
      </xdr:nvSpPr>
      <xdr:spPr>
        <a:xfrm>
          <a:off x="10528300" y="1328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152140</xdr:rowOff>
    </xdr:from>
    <xdr:to>
      <xdr:col>14</xdr:col>
      <xdr:colOff>79375</xdr:colOff>
      <xdr:row>78</xdr:row>
      <xdr:rowOff>82290</xdr:rowOff>
    </xdr:to>
    <xdr:sp macro="" textlink="">
      <xdr:nvSpPr>
        <xdr:cNvPr id="416" name="円/楕円 415"/>
        <xdr:cNvSpPr/>
      </xdr:nvSpPr>
      <xdr:spPr>
        <a:xfrm>
          <a:off x="9588500" y="13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73417</xdr:rowOff>
    </xdr:from>
    <xdr:ext cx="534377" cy="259045"/>
    <xdr:sp macro="" textlink="">
      <xdr:nvSpPr>
        <xdr:cNvPr id="417" name="テキスト ボックス 416"/>
        <xdr:cNvSpPr txBox="1"/>
      </xdr:nvSpPr>
      <xdr:spPr>
        <a:xfrm>
          <a:off x="9372111" y="134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35883</xdr:rowOff>
    </xdr:from>
    <xdr:to>
      <xdr:col>12</xdr:col>
      <xdr:colOff>561975</xdr:colOff>
      <xdr:row>78</xdr:row>
      <xdr:rowOff>137483</xdr:rowOff>
    </xdr:to>
    <xdr:sp macro="" textlink="">
      <xdr:nvSpPr>
        <xdr:cNvPr id="418" name="円/楕円 417"/>
        <xdr:cNvSpPr/>
      </xdr:nvSpPr>
      <xdr:spPr>
        <a:xfrm>
          <a:off x="8699500" y="134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128610</xdr:rowOff>
    </xdr:from>
    <xdr:ext cx="469744" cy="259045"/>
    <xdr:sp macro="" textlink="">
      <xdr:nvSpPr>
        <xdr:cNvPr id="419" name="テキスト ボックス 418"/>
        <xdr:cNvSpPr txBox="1"/>
      </xdr:nvSpPr>
      <xdr:spPr>
        <a:xfrm>
          <a:off x="8515427" y="1350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38874</xdr:rowOff>
    </xdr:from>
    <xdr:to>
      <xdr:col>11</xdr:col>
      <xdr:colOff>358775</xdr:colOff>
      <xdr:row>78</xdr:row>
      <xdr:rowOff>140474</xdr:rowOff>
    </xdr:to>
    <xdr:sp macro="" textlink="">
      <xdr:nvSpPr>
        <xdr:cNvPr id="420" name="円/楕円 419"/>
        <xdr:cNvSpPr/>
      </xdr:nvSpPr>
      <xdr:spPr>
        <a:xfrm>
          <a:off x="7810500" y="13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131601</xdr:rowOff>
    </xdr:from>
    <xdr:ext cx="469744" cy="259045"/>
    <xdr:sp macro="" textlink="">
      <xdr:nvSpPr>
        <xdr:cNvPr id="421" name="テキスト ボックス 420"/>
        <xdr:cNvSpPr txBox="1"/>
      </xdr:nvSpPr>
      <xdr:spPr>
        <a:xfrm>
          <a:off x="7626427" y="1350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156401</xdr:rowOff>
    </xdr:from>
    <xdr:to>
      <xdr:col>10</xdr:col>
      <xdr:colOff>155575</xdr:colOff>
      <xdr:row>78</xdr:row>
      <xdr:rowOff>86551</xdr:rowOff>
    </xdr:to>
    <xdr:sp macro="" textlink="">
      <xdr:nvSpPr>
        <xdr:cNvPr id="422" name="円/楕円 421"/>
        <xdr:cNvSpPr/>
      </xdr:nvSpPr>
      <xdr:spPr>
        <a:xfrm>
          <a:off x="6921500" y="133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77678</xdr:rowOff>
    </xdr:from>
    <xdr:ext cx="534377" cy="259045"/>
    <xdr:sp macro="" textlink="">
      <xdr:nvSpPr>
        <xdr:cNvPr id="423" name="テキスト ボックス 422"/>
        <xdr:cNvSpPr txBox="1"/>
      </xdr:nvSpPr>
      <xdr:spPr>
        <a:xfrm>
          <a:off x="6705111" y="1345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122366</xdr:rowOff>
    </xdr:from>
    <xdr:to>
      <xdr:col>15</xdr:col>
      <xdr:colOff>180975</xdr:colOff>
      <xdr:row>98</xdr:row>
      <xdr:rowOff>134744</xdr:rowOff>
    </xdr:to>
    <xdr:cxnSp macro="">
      <xdr:nvCxnSpPr>
        <xdr:cNvPr id="452" name="直線コネクタ 451"/>
        <xdr:cNvCxnSpPr/>
      </xdr:nvCxnSpPr>
      <xdr:spPr>
        <a:xfrm flipV="1">
          <a:off x="9639300" y="16924466"/>
          <a:ext cx="8382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121138</xdr:rowOff>
    </xdr:from>
    <xdr:to>
      <xdr:col>14</xdr:col>
      <xdr:colOff>28575</xdr:colOff>
      <xdr:row>98</xdr:row>
      <xdr:rowOff>134744</xdr:rowOff>
    </xdr:to>
    <xdr:cxnSp macro="">
      <xdr:nvCxnSpPr>
        <xdr:cNvPr id="455" name="直線コネクタ 454"/>
        <xdr:cNvCxnSpPr/>
      </xdr:nvCxnSpPr>
      <xdr:spPr>
        <a:xfrm>
          <a:off x="8750300" y="16923238"/>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534377" cy="259045"/>
    <xdr:sp macro="" textlink="">
      <xdr:nvSpPr>
        <xdr:cNvPr id="457" name="テキスト ボックス 456"/>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121138</xdr:rowOff>
    </xdr:from>
    <xdr:to>
      <xdr:col>12</xdr:col>
      <xdr:colOff>511175</xdr:colOff>
      <xdr:row>98</xdr:row>
      <xdr:rowOff>147786</xdr:rowOff>
    </xdr:to>
    <xdr:cxnSp macro="">
      <xdr:nvCxnSpPr>
        <xdr:cNvPr id="458" name="直線コネクタ 457"/>
        <xdr:cNvCxnSpPr/>
      </xdr:nvCxnSpPr>
      <xdr:spPr>
        <a:xfrm flipV="1">
          <a:off x="7861300" y="16923238"/>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147786</xdr:rowOff>
    </xdr:from>
    <xdr:to>
      <xdr:col>11</xdr:col>
      <xdr:colOff>307975</xdr:colOff>
      <xdr:row>98</xdr:row>
      <xdr:rowOff>169230</xdr:rowOff>
    </xdr:to>
    <xdr:cxnSp macro="">
      <xdr:nvCxnSpPr>
        <xdr:cNvPr id="461" name="直線コネクタ 460"/>
        <xdr:cNvCxnSpPr/>
      </xdr:nvCxnSpPr>
      <xdr:spPr>
        <a:xfrm flipV="1">
          <a:off x="6972300" y="16949886"/>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26230</xdr:rowOff>
    </xdr:from>
    <xdr:ext cx="534377" cy="259045"/>
    <xdr:sp macro="" textlink="">
      <xdr:nvSpPr>
        <xdr:cNvPr id="463" name="テキスト ボックス 462"/>
        <xdr:cNvSpPr txBox="1"/>
      </xdr:nvSpPr>
      <xdr:spPr>
        <a:xfrm>
          <a:off x="7594111" y="169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71566</xdr:rowOff>
    </xdr:from>
    <xdr:to>
      <xdr:col>15</xdr:col>
      <xdr:colOff>231775</xdr:colOff>
      <xdr:row>99</xdr:row>
      <xdr:rowOff>1716</xdr:rowOff>
    </xdr:to>
    <xdr:sp macro="" textlink="">
      <xdr:nvSpPr>
        <xdr:cNvPr id="471" name="円/楕円 470"/>
        <xdr:cNvSpPr/>
      </xdr:nvSpPr>
      <xdr:spPr>
        <a:xfrm>
          <a:off x="10426700" y="16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83944</xdr:rowOff>
    </xdr:from>
    <xdr:to>
      <xdr:col>14</xdr:col>
      <xdr:colOff>79375</xdr:colOff>
      <xdr:row>99</xdr:row>
      <xdr:rowOff>14094</xdr:rowOff>
    </xdr:to>
    <xdr:sp macro="" textlink="">
      <xdr:nvSpPr>
        <xdr:cNvPr id="473" name="円/楕円 472"/>
        <xdr:cNvSpPr/>
      </xdr:nvSpPr>
      <xdr:spPr>
        <a:xfrm>
          <a:off x="9588500" y="168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30621</xdr:rowOff>
    </xdr:from>
    <xdr:ext cx="534377" cy="259045"/>
    <xdr:sp macro="" textlink="">
      <xdr:nvSpPr>
        <xdr:cNvPr id="474" name="テキスト ボックス 473"/>
        <xdr:cNvSpPr txBox="1"/>
      </xdr:nvSpPr>
      <xdr:spPr>
        <a:xfrm>
          <a:off x="9372111" y="166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70338</xdr:rowOff>
    </xdr:from>
    <xdr:to>
      <xdr:col>12</xdr:col>
      <xdr:colOff>561975</xdr:colOff>
      <xdr:row>99</xdr:row>
      <xdr:rowOff>488</xdr:rowOff>
    </xdr:to>
    <xdr:sp macro="" textlink="">
      <xdr:nvSpPr>
        <xdr:cNvPr id="475" name="円/楕円 474"/>
        <xdr:cNvSpPr/>
      </xdr:nvSpPr>
      <xdr:spPr>
        <a:xfrm>
          <a:off x="8699500" y="168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17015</xdr:rowOff>
    </xdr:from>
    <xdr:ext cx="534377" cy="259045"/>
    <xdr:sp macro="" textlink="">
      <xdr:nvSpPr>
        <xdr:cNvPr id="476" name="テキスト ボックス 475"/>
        <xdr:cNvSpPr txBox="1"/>
      </xdr:nvSpPr>
      <xdr:spPr>
        <a:xfrm>
          <a:off x="8483111" y="166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96986</xdr:rowOff>
    </xdr:from>
    <xdr:to>
      <xdr:col>11</xdr:col>
      <xdr:colOff>358775</xdr:colOff>
      <xdr:row>99</xdr:row>
      <xdr:rowOff>27136</xdr:rowOff>
    </xdr:to>
    <xdr:sp macro="" textlink="">
      <xdr:nvSpPr>
        <xdr:cNvPr id="477" name="円/楕円 476"/>
        <xdr:cNvSpPr/>
      </xdr:nvSpPr>
      <xdr:spPr>
        <a:xfrm>
          <a:off x="7810500" y="168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43663</xdr:rowOff>
    </xdr:from>
    <xdr:ext cx="534377" cy="259045"/>
    <xdr:sp macro="" textlink="">
      <xdr:nvSpPr>
        <xdr:cNvPr id="478" name="テキスト ボックス 477"/>
        <xdr:cNvSpPr txBox="1"/>
      </xdr:nvSpPr>
      <xdr:spPr>
        <a:xfrm>
          <a:off x="7594111" y="166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118430</xdr:rowOff>
    </xdr:from>
    <xdr:to>
      <xdr:col>10</xdr:col>
      <xdr:colOff>155575</xdr:colOff>
      <xdr:row>99</xdr:row>
      <xdr:rowOff>48580</xdr:rowOff>
    </xdr:to>
    <xdr:sp macro="" textlink="">
      <xdr:nvSpPr>
        <xdr:cNvPr id="479" name="円/楕円 478"/>
        <xdr:cNvSpPr/>
      </xdr:nvSpPr>
      <xdr:spPr>
        <a:xfrm>
          <a:off x="6921500" y="169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39707</xdr:rowOff>
    </xdr:from>
    <xdr:ext cx="534377" cy="259045"/>
    <xdr:sp macro="" textlink="">
      <xdr:nvSpPr>
        <xdr:cNvPr id="480" name="テキスト ボックス 479"/>
        <xdr:cNvSpPr txBox="1"/>
      </xdr:nvSpPr>
      <xdr:spPr>
        <a:xfrm>
          <a:off x="6705111" y="170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115989</xdr:rowOff>
    </xdr:from>
    <xdr:to>
      <xdr:col>23</xdr:col>
      <xdr:colOff>517525</xdr:colOff>
      <xdr:row>37</xdr:row>
      <xdr:rowOff>119799</xdr:rowOff>
    </xdr:to>
    <xdr:cxnSp macro="">
      <xdr:nvCxnSpPr>
        <xdr:cNvPr id="509" name="直線コネクタ 508"/>
        <xdr:cNvCxnSpPr/>
      </xdr:nvCxnSpPr>
      <xdr:spPr>
        <a:xfrm>
          <a:off x="15481300" y="645963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115989</xdr:rowOff>
    </xdr:from>
    <xdr:to>
      <xdr:col>22</xdr:col>
      <xdr:colOff>365125</xdr:colOff>
      <xdr:row>37</xdr:row>
      <xdr:rowOff>141516</xdr:rowOff>
    </xdr:to>
    <xdr:cxnSp macro="">
      <xdr:nvCxnSpPr>
        <xdr:cNvPr id="512" name="直線コネクタ 511"/>
        <xdr:cNvCxnSpPr/>
      </xdr:nvCxnSpPr>
      <xdr:spPr>
        <a:xfrm flipV="1">
          <a:off x="14592300" y="645963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141516</xdr:rowOff>
    </xdr:from>
    <xdr:to>
      <xdr:col>21</xdr:col>
      <xdr:colOff>161925</xdr:colOff>
      <xdr:row>37</xdr:row>
      <xdr:rowOff>153416</xdr:rowOff>
    </xdr:to>
    <xdr:cxnSp macro="">
      <xdr:nvCxnSpPr>
        <xdr:cNvPr id="515" name="直線コネクタ 514"/>
        <xdr:cNvCxnSpPr/>
      </xdr:nvCxnSpPr>
      <xdr:spPr>
        <a:xfrm flipV="1">
          <a:off x="13703300" y="6485166"/>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118415</xdr:rowOff>
    </xdr:from>
    <xdr:to>
      <xdr:col>19</xdr:col>
      <xdr:colOff>644525</xdr:colOff>
      <xdr:row>37</xdr:row>
      <xdr:rowOff>153416</xdr:rowOff>
    </xdr:to>
    <xdr:cxnSp macro="">
      <xdr:nvCxnSpPr>
        <xdr:cNvPr id="518" name="直線コネクタ 517"/>
        <xdr:cNvCxnSpPr/>
      </xdr:nvCxnSpPr>
      <xdr:spPr>
        <a:xfrm>
          <a:off x="12814300" y="6462065"/>
          <a:ext cx="8890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68999</xdr:rowOff>
    </xdr:from>
    <xdr:to>
      <xdr:col>23</xdr:col>
      <xdr:colOff>568325</xdr:colOff>
      <xdr:row>37</xdr:row>
      <xdr:rowOff>170599</xdr:rowOff>
    </xdr:to>
    <xdr:sp macro="" textlink="">
      <xdr:nvSpPr>
        <xdr:cNvPr id="528" name="円/楕円 527"/>
        <xdr:cNvSpPr/>
      </xdr:nvSpPr>
      <xdr:spPr>
        <a:xfrm>
          <a:off x="16268700" y="64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65189</xdr:rowOff>
    </xdr:from>
    <xdr:to>
      <xdr:col>22</xdr:col>
      <xdr:colOff>415925</xdr:colOff>
      <xdr:row>37</xdr:row>
      <xdr:rowOff>166789</xdr:rowOff>
    </xdr:to>
    <xdr:sp macro="" textlink="">
      <xdr:nvSpPr>
        <xdr:cNvPr id="530" name="円/楕円 529"/>
        <xdr:cNvSpPr/>
      </xdr:nvSpPr>
      <xdr:spPr>
        <a:xfrm>
          <a:off x="15430500" y="64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157916</xdr:rowOff>
    </xdr:from>
    <xdr:ext cx="534377" cy="259045"/>
    <xdr:sp macro="" textlink="">
      <xdr:nvSpPr>
        <xdr:cNvPr id="531" name="テキスト ボックス 530"/>
        <xdr:cNvSpPr txBox="1"/>
      </xdr:nvSpPr>
      <xdr:spPr>
        <a:xfrm>
          <a:off x="15214111" y="65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90716</xdr:rowOff>
    </xdr:from>
    <xdr:to>
      <xdr:col>21</xdr:col>
      <xdr:colOff>212725</xdr:colOff>
      <xdr:row>38</xdr:row>
      <xdr:rowOff>20866</xdr:rowOff>
    </xdr:to>
    <xdr:sp macro="" textlink="">
      <xdr:nvSpPr>
        <xdr:cNvPr id="532" name="円/楕円 531"/>
        <xdr:cNvSpPr/>
      </xdr:nvSpPr>
      <xdr:spPr>
        <a:xfrm>
          <a:off x="14541500" y="64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11993</xdr:rowOff>
    </xdr:from>
    <xdr:ext cx="534377" cy="259045"/>
    <xdr:sp macro="" textlink="">
      <xdr:nvSpPr>
        <xdr:cNvPr id="533" name="テキスト ボックス 532"/>
        <xdr:cNvSpPr txBox="1"/>
      </xdr:nvSpPr>
      <xdr:spPr>
        <a:xfrm>
          <a:off x="14325111" y="65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102616</xdr:rowOff>
    </xdr:from>
    <xdr:to>
      <xdr:col>20</xdr:col>
      <xdr:colOff>9525</xdr:colOff>
      <xdr:row>38</xdr:row>
      <xdr:rowOff>32765</xdr:rowOff>
    </xdr:to>
    <xdr:sp macro="" textlink="">
      <xdr:nvSpPr>
        <xdr:cNvPr id="534" name="円/楕円 533"/>
        <xdr:cNvSpPr/>
      </xdr:nvSpPr>
      <xdr:spPr>
        <a:xfrm>
          <a:off x="13652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23893</xdr:rowOff>
    </xdr:from>
    <xdr:ext cx="534377" cy="259045"/>
    <xdr:sp macro="" textlink="">
      <xdr:nvSpPr>
        <xdr:cNvPr id="535" name="テキスト ボックス 534"/>
        <xdr:cNvSpPr txBox="1"/>
      </xdr:nvSpPr>
      <xdr:spPr>
        <a:xfrm>
          <a:off x="13436111" y="6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67615</xdr:rowOff>
    </xdr:from>
    <xdr:to>
      <xdr:col>18</xdr:col>
      <xdr:colOff>492125</xdr:colOff>
      <xdr:row>37</xdr:row>
      <xdr:rowOff>169214</xdr:rowOff>
    </xdr:to>
    <xdr:sp macro="" textlink="">
      <xdr:nvSpPr>
        <xdr:cNvPr id="536" name="円/楕円 535"/>
        <xdr:cNvSpPr/>
      </xdr:nvSpPr>
      <xdr:spPr>
        <a:xfrm>
          <a:off x="12763500" y="6411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160341</xdr:rowOff>
    </xdr:from>
    <xdr:ext cx="534377" cy="259045"/>
    <xdr:sp macro="" textlink="">
      <xdr:nvSpPr>
        <xdr:cNvPr id="537" name="テキスト ボックス 536"/>
        <xdr:cNvSpPr txBox="1"/>
      </xdr:nvSpPr>
      <xdr:spPr>
        <a:xfrm>
          <a:off x="12547111" y="65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46449</xdr:rowOff>
    </xdr:from>
    <xdr:to>
      <xdr:col>23</xdr:col>
      <xdr:colOff>517525</xdr:colOff>
      <xdr:row>57</xdr:row>
      <xdr:rowOff>94204</xdr:rowOff>
    </xdr:to>
    <xdr:cxnSp macro="">
      <xdr:nvCxnSpPr>
        <xdr:cNvPr id="564" name="直線コネクタ 563"/>
        <xdr:cNvCxnSpPr/>
      </xdr:nvCxnSpPr>
      <xdr:spPr>
        <a:xfrm flipV="1">
          <a:off x="15481300" y="9819099"/>
          <a:ext cx="8382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91100</xdr:rowOff>
    </xdr:from>
    <xdr:to>
      <xdr:col>22</xdr:col>
      <xdr:colOff>365125</xdr:colOff>
      <xdr:row>57</xdr:row>
      <xdr:rowOff>94204</xdr:rowOff>
    </xdr:to>
    <xdr:cxnSp macro="">
      <xdr:nvCxnSpPr>
        <xdr:cNvPr id="567" name="直線コネクタ 566"/>
        <xdr:cNvCxnSpPr/>
      </xdr:nvCxnSpPr>
      <xdr:spPr>
        <a:xfrm>
          <a:off x="14592300" y="9692300"/>
          <a:ext cx="889000" cy="1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91100</xdr:rowOff>
    </xdr:from>
    <xdr:to>
      <xdr:col>21</xdr:col>
      <xdr:colOff>161925</xdr:colOff>
      <xdr:row>57</xdr:row>
      <xdr:rowOff>76300</xdr:rowOff>
    </xdr:to>
    <xdr:cxnSp macro="">
      <xdr:nvCxnSpPr>
        <xdr:cNvPr id="570" name="直線コネクタ 569"/>
        <xdr:cNvCxnSpPr/>
      </xdr:nvCxnSpPr>
      <xdr:spPr>
        <a:xfrm flipV="1">
          <a:off x="13703300" y="9692300"/>
          <a:ext cx="889000" cy="15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76300</xdr:rowOff>
    </xdr:from>
    <xdr:to>
      <xdr:col>19</xdr:col>
      <xdr:colOff>644525</xdr:colOff>
      <xdr:row>57</xdr:row>
      <xdr:rowOff>95507</xdr:rowOff>
    </xdr:to>
    <xdr:cxnSp macro="">
      <xdr:nvCxnSpPr>
        <xdr:cNvPr id="573" name="直線コネクタ 572"/>
        <xdr:cNvCxnSpPr/>
      </xdr:nvCxnSpPr>
      <xdr:spPr>
        <a:xfrm flipV="1">
          <a:off x="12814300" y="9848950"/>
          <a:ext cx="889000" cy="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167099</xdr:rowOff>
    </xdr:from>
    <xdr:to>
      <xdr:col>23</xdr:col>
      <xdr:colOff>568325</xdr:colOff>
      <xdr:row>57</xdr:row>
      <xdr:rowOff>97249</xdr:rowOff>
    </xdr:to>
    <xdr:sp macro="" textlink="">
      <xdr:nvSpPr>
        <xdr:cNvPr id="583" name="円/楕円 582"/>
        <xdr:cNvSpPr/>
      </xdr:nvSpPr>
      <xdr:spPr>
        <a:xfrm>
          <a:off x="16268700" y="97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145526</xdr:rowOff>
    </xdr:from>
    <xdr:ext cx="534377" cy="259045"/>
    <xdr:sp macro="" textlink="">
      <xdr:nvSpPr>
        <xdr:cNvPr id="584" name="教育費該当値テキスト"/>
        <xdr:cNvSpPr txBox="1"/>
      </xdr:nvSpPr>
      <xdr:spPr>
        <a:xfrm>
          <a:off x="16370300" y="97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43404</xdr:rowOff>
    </xdr:from>
    <xdr:to>
      <xdr:col>22</xdr:col>
      <xdr:colOff>415925</xdr:colOff>
      <xdr:row>57</xdr:row>
      <xdr:rowOff>145004</xdr:rowOff>
    </xdr:to>
    <xdr:sp macro="" textlink="">
      <xdr:nvSpPr>
        <xdr:cNvPr id="585" name="円/楕円 584"/>
        <xdr:cNvSpPr/>
      </xdr:nvSpPr>
      <xdr:spPr>
        <a:xfrm>
          <a:off x="15430500" y="98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136131</xdr:rowOff>
    </xdr:from>
    <xdr:ext cx="534377" cy="259045"/>
    <xdr:sp macro="" textlink="">
      <xdr:nvSpPr>
        <xdr:cNvPr id="586" name="テキスト ボックス 585"/>
        <xdr:cNvSpPr txBox="1"/>
      </xdr:nvSpPr>
      <xdr:spPr>
        <a:xfrm>
          <a:off x="15214111" y="99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40300</xdr:rowOff>
    </xdr:from>
    <xdr:to>
      <xdr:col>21</xdr:col>
      <xdr:colOff>212725</xdr:colOff>
      <xdr:row>56</xdr:row>
      <xdr:rowOff>141900</xdr:rowOff>
    </xdr:to>
    <xdr:sp macro="" textlink="">
      <xdr:nvSpPr>
        <xdr:cNvPr id="587" name="円/楕円 586"/>
        <xdr:cNvSpPr/>
      </xdr:nvSpPr>
      <xdr:spPr>
        <a:xfrm>
          <a:off x="14541500" y="96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158427</xdr:rowOff>
    </xdr:from>
    <xdr:ext cx="534377" cy="259045"/>
    <xdr:sp macro="" textlink="">
      <xdr:nvSpPr>
        <xdr:cNvPr id="588" name="テキスト ボックス 587"/>
        <xdr:cNvSpPr txBox="1"/>
      </xdr:nvSpPr>
      <xdr:spPr>
        <a:xfrm>
          <a:off x="14325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25500</xdr:rowOff>
    </xdr:from>
    <xdr:to>
      <xdr:col>20</xdr:col>
      <xdr:colOff>9525</xdr:colOff>
      <xdr:row>57</xdr:row>
      <xdr:rowOff>127100</xdr:rowOff>
    </xdr:to>
    <xdr:sp macro="" textlink="">
      <xdr:nvSpPr>
        <xdr:cNvPr id="589" name="円/楕円 588"/>
        <xdr:cNvSpPr/>
      </xdr:nvSpPr>
      <xdr:spPr>
        <a:xfrm>
          <a:off x="13652500" y="97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118227</xdr:rowOff>
    </xdr:from>
    <xdr:ext cx="534377" cy="259045"/>
    <xdr:sp macro="" textlink="">
      <xdr:nvSpPr>
        <xdr:cNvPr id="590" name="テキスト ボックス 589"/>
        <xdr:cNvSpPr txBox="1"/>
      </xdr:nvSpPr>
      <xdr:spPr>
        <a:xfrm>
          <a:off x="13436111" y="98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44707</xdr:rowOff>
    </xdr:from>
    <xdr:to>
      <xdr:col>18</xdr:col>
      <xdr:colOff>492125</xdr:colOff>
      <xdr:row>57</xdr:row>
      <xdr:rowOff>146307</xdr:rowOff>
    </xdr:to>
    <xdr:sp macro="" textlink="">
      <xdr:nvSpPr>
        <xdr:cNvPr id="591" name="円/楕円 590"/>
        <xdr:cNvSpPr/>
      </xdr:nvSpPr>
      <xdr:spPr>
        <a:xfrm>
          <a:off x="12763500" y="98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137434</xdr:rowOff>
    </xdr:from>
    <xdr:ext cx="534377" cy="259045"/>
    <xdr:sp macro="" textlink="">
      <xdr:nvSpPr>
        <xdr:cNvPr id="592" name="テキスト ボックス 591"/>
        <xdr:cNvSpPr txBox="1"/>
      </xdr:nvSpPr>
      <xdr:spPr>
        <a:xfrm>
          <a:off x="12547111" y="99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53386</xdr:rowOff>
    </xdr:from>
    <xdr:to>
      <xdr:col>23</xdr:col>
      <xdr:colOff>517525</xdr:colOff>
      <xdr:row>78</xdr:row>
      <xdr:rowOff>134420</xdr:rowOff>
    </xdr:to>
    <xdr:cxnSp macro="">
      <xdr:nvCxnSpPr>
        <xdr:cNvPr id="619" name="直線コネクタ 618"/>
        <xdr:cNvCxnSpPr/>
      </xdr:nvCxnSpPr>
      <xdr:spPr>
        <a:xfrm flipV="1">
          <a:off x="15481300" y="13426486"/>
          <a:ext cx="838200" cy="8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0" name="災害復旧費平均値テキスト"/>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121179</xdr:rowOff>
    </xdr:from>
    <xdr:to>
      <xdr:col>22</xdr:col>
      <xdr:colOff>365125</xdr:colOff>
      <xdr:row>78</xdr:row>
      <xdr:rowOff>134420</xdr:rowOff>
    </xdr:to>
    <xdr:cxnSp macro="">
      <xdr:nvCxnSpPr>
        <xdr:cNvPr id="622" name="直線コネクタ 621"/>
        <xdr:cNvCxnSpPr/>
      </xdr:nvCxnSpPr>
      <xdr:spPr>
        <a:xfrm>
          <a:off x="14592300" y="13494279"/>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102439</xdr:rowOff>
    </xdr:from>
    <xdr:to>
      <xdr:col>21</xdr:col>
      <xdr:colOff>161925</xdr:colOff>
      <xdr:row>78</xdr:row>
      <xdr:rowOff>121179</xdr:rowOff>
    </xdr:to>
    <xdr:cxnSp macro="">
      <xdr:nvCxnSpPr>
        <xdr:cNvPr id="625" name="直線コネクタ 624"/>
        <xdr:cNvCxnSpPr/>
      </xdr:nvCxnSpPr>
      <xdr:spPr>
        <a:xfrm>
          <a:off x="13703300" y="13475539"/>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96952</xdr:rowOff>
    </xdr:from>
    <xdr:to>
      <xdr:col>19</xdr:col>
      <xdr:colOff>644525</xdr:colOff>
      <xdr:row>78</xdr:row>
      <xdr:rowOff>102439</xdr:rowOff>
    </xdr:to>
    <xdr:cxnSp macro="">
      <xdr:nvCxnSpPr>
        <xdr:cNvPr id="628" name="直線コネクタ 627"/>
        <xdr:cNvCxnSpPr/>
      </xdr:nvCxnSpPr>
      <xdr:spPr>
        <a:xfrm>
          <a:off x="12814300" y="134700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152646</xdr:rowOff>
    </xdr:from>
    <xdr:ext cx="469744" cy="259045"/>
    <xdr:sp macro="" textlink="">
      <xdr:nvSpPr>
        <xdr:cNvPr id="632" name="テキスト ボックス 631"/>
        <xdr:cNvSpPr txBox="1"/>
      </xdr:nvSpPr>
      <xdr:spPr>
        <a:xfrm>
          <a:off x="12579427" y="135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2586</xdr:rowOff>
    </xdr:from>
    <xdr:to>
      <xdr:col>23</xdr:col>
      <xdr:colOff>568325</xdr:colOff>
      <xdr:row>78</xdr:row>
      <xdr:rowOff>104186</xdr:rowOff>
    </xdr:to>
    <xdr:sp macro="" textlink="">
      <xdr:nvSpPr>
        <xdr:cNvPr id="638" name="円/楕円 637"/>
        <xdr:cNvSpPr/>
      </xdr:nvSpPr>
      <xdr:spPr>
        <a:xfrm>
          <a:off x="16268700" y="13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133413</xdr:rowOff>
    </xdr:from>
    <xdr:ext cx="534377" cy="259045"/>
    <xdr:sp macro="" textlink="">
      <xdr:nvSpPr>
        <xdr:cNvPr id="639" name="災害復旧費該当値テキスト"/>
        <xdr:cNvSpPr txBox="1"/>
      </xdr:nvSpPr>
      <xdr:spPr>
        <a:xfrm>
          <a:off x="16370300" y="131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83620</xdr:rowOff>
    </xdr:from>
    <xdr:to>
      <xdr:col>22</xdr:col>
      <xdr:colOff>415925</xdr:colOff>
      <xdr:row>79</xdr:row>
      <xdr:rowOff>13770</xdr:rowOff>
    </xdr:to>
    <xdr:sp macro="" textlink="">
      <xdr:nvSpPr>
        <xdr:cNvPr id="640" name="円/楕円 639"/>
        <xdr:cNvSpPr/>
      </xdr:nvSpPr>
      <xdr:spPr>
        <a:xfrm>
          <a:off x="15430500" y="134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4897</xdr:rowOff>
    </xdr:from>
    <xdr:ext cx="469744" cy="259045"/>
    <xdr:sp macro="" textlink="">
      <xdr:nvSpPr>
        <xdr:cNvPr id="641" name="テキスト ボックス 640"/>
        <xdr:cNvSpPr txBox="1"/>
      </xdr:nvSpPr>
      <xdr:spPr>
        <a:xfrm>
          <a:off x="15246427" y="135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70379</xdr:rowOff>
    </xdr:from>
    <xdr:to>
      <xdr:col>21</xdr:col>
      <xdr:colOff>212725</xdr:colOff>
      <xdr:row>79</xdr:row>
      <xdr:rowOff>529</xdr:rowOff>
    </xdr:to>
    <xdr:sp macro="" textlink="">
      <xdr:nvSpPr>
        <xdr:cNvPr id="642" name="円/楕円 641"/>
        <xdr:cNvSpPr/>
      </xdr:nvSpPr>
      <xdr:spPr>
        <a:xfrm>
          <a:off x="14541500" y="134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163106</xdr:rowOff>
    </xdr:from>
    <xdr:ext cx="469744" cy="259045"/>
    <xdr:sp macro="" textlink="">
      <xdr:nvSpPr>
        <xdr:cNvPr id="643" name="テキスト ボックス 642"/>
        <xdr:cNvSpPr txBox="1"/>
      </xdr:nvSpPr>
      <xdr:spPr>
        <a:xfrm>
          <a:off x="14357427" y="135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51639</xdr:rowOff>
    </xdr:from>
    <xdr:to>
      <xdr:col>20</xdr:col>
      <xdr:colOff>9525</xdr:colOff>
      <xdr:row>78</xdr:row>
      <xdr:rowOff>153239</xdr:rowOff>
    </xdr:to>
    <xdr:sp macro="" textlink="">
      <xdr:nvSpPr>
        <xdr:cNvPr id="644" name="円/楕円 643"/>
        <xdr:cNvSpPr/>
      </xdr:nvSpPr>
      <xdr:spPr>
        <a:xfrm>
          <a:off x="13652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144366</xdr:rowOff>
    </xdr:from>
    <xdr:ext cx="469744" cy="259045"/>
    <xdr:sp macro="" textlink="">
      <xdr:nvSpPr>
        <xdr:cNvPr id="645" name="テキスト ボックス 644"/>
        <xdr:cNvSpPr txBox="1"/>
      </xdr:nvSpPr>
      <xdr:spPr>
        <a:xfrm>
          <a:off x="13468427" y="135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46152</xdr:rowOff>
    </xdr:from>
    <xdr:to>
      <xdr:col>18</xdr:col>
      <xdr:colOff>492125</xdr:colOff>
      <xdr:row>78</xdr:row>
      <xdr:rowOff>147752</xdr:rowOff>
    </xdr:to>
    <xdr:sp macro="" textlink="">
      <xdr:nvSpPr>
        <xdr:cNvPr id="646" name="円/楕円 645"/>
        <xdr:cNvSpPr/>
      </xdr:nvSpPr>
      <xdr:spPr>
        <a:xfrm>
          <a:off x="12763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164279</xdr:rowOff>
    </xdr:from>
    <xdr:ext cx="469744" cy="259045"/>
    <xdr:sp macro="" textlink="">
      <xdr:nvSpPr>
        <xdr:cNvPr id="647" name="テキスト ボックス 646"/>
        <xdr:cNvSpPr txBox="1"/>
      </xdr:nvSpPr>
      <xdr:spPr>
        <a:xfrm>
          <a:off x="12579427" y="131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145383</xdr:rowOff>
    </xdr:from>
    <xdr:to>
      <xdr:col>23</xdr:col>
      <xdr:colOff>517525</xdr:colOff>
      <xdr:row>96</xdr:row>
      <xdr:rowOff>158660</xdr:rowOff>
    </xdr:to>
    <xdr:cxnSp macro="">
      <xdr:nvCxnSpPr>
        <xdr:cNvPr id="674" name="直線コネクタ 673"/>
        <xdr:cNvCxnSpPr/>
      </xdr:nvCxnSpPr>
      <xdr:spPr>
        <a:xfrm>
          <a:off x="15481300" y="16604583"/>
          <a:ext cx="8382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89861</xdr:rowOff>
    </xdr:from>
    <xdr:to>
      <xdr:col>22</xdr:col>
      <xdr:colOff>365125</xdr:colOff>
      <xdr:row>96</xdr:row>
      <xdr:rowOff>145383</xdr:rowOff>
    </xdr:to>
    <xdr:cxnSp macro="">
      <xdr:nvCxnSpPr>
        <xdr:cNvPr id="677" name="直線コネクタ 676"/>
        <xdr:cNvCxnSpPr/>
      </xdr:nvCxnSpPr>
      <xdr:spPr>
        <a:xfrm>
          <a:off x="14592300" y="16549061"/>
          <a:ext cx="889000" cy="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47867</xdr:rowOff>
    </xdr:from>
    <xdr:to>
      <xdr:col>21</xdr:col>
      <xdr:colOff>161925</xdr:colOff>
      <xdr:row>96</xdr:row>
      <xdr:rowOff>89861</xdr:rowOff>
    </xdr:to>
    <xdr:cxnSp macro="">
      <xdr:nvCxnSpPr>
        <xdr:cNvPr id="680" name="直線コネクタ 679"/>
        <xdr:cNvCxnSpPr/>
      </xdr:nvCxnSpPr>
      <xdr:spPr>
        <a:xfrm>
          <a:off x="13703300" y="16507067"/>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47867</xdr:rowOff>
    </xdr:from>
    <xdr:to>
      <xdr:col>19</xdr:col>
      <xdr:colOff>644525</xdr:colOff>
      <xdr:row>96</xdr:row>
      <xdr:rowOff>56124</xdr:rowOff>
    </xdr:to>
    <xdr:cxnSp macro="">
      <xdr:nvCxnSpPr>
        <xdr:cNvPr id="683" name="直線コネクタ 682"/>
        <xdr:cNvCxnSpPr/>
      </xdr:nvCxnSpPr>
      <xdr:spPr>
        <a:xfrm flipV="1">
          <a:off x="12814300" y="16507067"/>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107860</xdr:rowOff>
    </xdr:from>
    <xdr:to>
      <xdr:col>23</xdr:col>
      <xdr:colOff>568325</xdr:colOff>
      <xdr:row>97</xdr:row>
      <xdr:rowOff>38010</xdr:rowOff>
    </xdr:to>
    <xdr:sp macro="" textlink="">
      <xdr:nvSpPr>
        <xdr:cNvPr id="693" name="円/楕円 692"/>
        <xdr:cNvSpPr/>
      </xdr:nvSpPr>
      <xdr:spPr>
        <a:xfrm>
          <a:off x="16268700" y="165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130737</xdr:rowOff>
    </xdr:from>
    <xdr:ext cx="534377" cy="259045"/>
    <xdr:sp macro="" textlink="">
      <xdr:nvSpPr>
        <xdr:cNvPr id="694" name="公債費該当値テキスト"/>
        <xdr:cNvSpPr txBox="1"/>
      </xdr:nvSpPr>
      <xdr:spPr>
        <a:xfrm>
          <a:off x="16370300" y="1641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94583</xdr:rowOff>
    </xdr:from>
    <xdr:to>
      <xdr:col>22</xdr:col>
      <xdr:colOff>415925</xdr:colOff>
      <xdr:row>97</xdr:row>
      <xdr:rowOff>24733</xdr:rowOff>
    </xdr:to>
    <xdr:sp macro="" textlink="">
      <xdr:nvSpPr>
        <xdr:cNvPr id="695" name="円/楕円 694"/>
        <xdr:cNvSpPr/>
      </xdr:nvSpPr>
      <xdr:spPr>
        <a:xfrm>
          <a:off x="15430500" y="165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41260</xdr:rowOff>
    </xdr:from>
    <xdr:ext cx="534377" cy="259045"/>
    <xdr:sp macro="" textlink="">
      <xdr:nvSpPr>
        <xdr:cNvPr id="696" name="テキスト ボックス 695"/>
        <xdr:cNvSpPr txBox="1"/>
      </xdr:nvSpPr>
      <xdr:spPr>
        <a:xfrm>
          <a:off x="15214111" y="163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39061</xdr:rowOff>
    </xdr:from>
    <xdr:to>
      <xdr:col>21</xdr:col>
      <xdr:colOff>212725</xdr:colOff>
      <xdr:row>96</xdr:row>
      <xdr:rowOff>140661</xdr:rowOff>
    </xdr:to>
    <xdr:sp macro="" textlink="">
      <xdr:nvSpPr>
        <xdr:cNvPr id="697" name="円/楕円 696"/>
        <xdr:cNvSpPr/>
      </xdr:nvSpPr>
      <xdr:spPr>
        <a:xfrm>
          <a:off x="14541500" y="164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157188</xdr:rowOff>
    </xdr:from>
    <xdr:ext cx="534377" cy="259045"/>
    <xdr:sp macro="" textlink="">
      <xdr:nvSpPr>
        <xdr:cNvPr id="698" name="テキスト ボックス 697"/>
        <xdr:cNvSpPr txBox="1"/>
      </xdr:nvSpPr>
      <xdr:spPr>
        <a:xfrm>
          <a:off x="14325111" y="1627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168517</xdr:rowOff>
    </xdr:from>
    <xdr:to>
      <xdr:col>20</xdr:col>
      <xdr:colOff>9525</xdr:colOff>
      <xdr:row>96</xdr:row>
      <xdr:rowOff>98667</xdr:rowOff>
    </xdr:to>
    <xdr:sp macro="" textlink="">
      <xdr:nvSpPr>
        <xdr:cNvPr id="699" name="円/楕円 698"/>
        <xdr:cNvSpPr/>
      </xdr:nvSpPr>
      <xdr:spPr>
        <a:xfrm>
          <a:off x="13652500" y="164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115194</xdr:rowOff>
    </xdr:from>
    <xdr:ext cx="534377" cy="259045"/>
    <xdr:sp macro="" textlink="">
      <xdr:nvSpPr>
        <xdr:cNvPr id="700" name="テキスト ボックス 699"/>
        <xdr:cNvSpPr txBox="1"/>
      </xdr:nvSpPr>
      <xdr:spPr>
        <a:xfrm>
          <a:off x="13436111" y="162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5324</xdr:rowOff>
    </xdr:from>
    <xdr:to>
      <xdr:col>18</xdr:col>
      <xdr:colOff>492125</xdr:colOff>
      <xdr:row>96</xdr:row>
      <xdr:rowOff>106924</xdr:rowOff>
    </xdr:to>
    <xdr:sp macro="" textlink="">
      <xdr:nvSpPr>
        <xdr:cNvPr id="701" name="円/楕円 700"/>
        <xdr:cNvSpPr/>
      </xdr:nvSpPr>
      <xdr:spPr>
        <a:xfrm>
          <a:off x="12763500" y="164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123451</xdr:rowOff>
    </xdr:from>
    <xdr:ext cx="534377" cy="259045"/>
    <xdr:sp macro="" textlink="">
      <xdr:nvSpPr>
        <xdr:cNvPr id="702" name="テキスト ボックス 701"/>
        <xdr:cNvSpPr txBox="1"/>
      </xdr:nvSpPr>
      <xdr:spPr>
        <a:xfrm>
          <a:off x="12547111" y="162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139014</xdr:rowOff>
    </xdr:from>
    <xdr:to>
      <xdr:col>32</xdr:col>
      <xdr:colOff>187325</xdr:colOff>
      <xdr:row>38</xdr:row>
      <xdr:rowOff>139700</xdr:rowOff>
    </xdr:to>
    <xdr:cxnSp macro="">
      <xdr:nvCxnSpPr>
        <xdr:cNvPr id="729" name="直線コネクタ 728"/>
        <xdr:cNvCxnSpPr/>
      </xdr:nvCxnSpPr>
      <xdr:spPr>
        <a:xfrm>
          <a:off x="21323300" y="66541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136042</xdr:rowOff>
    </xdr:from>
    <xdr:to>
      <xdr:col>31</xdr:col>
      <xdr:colOff>34925</xdr:colOff>
      <xdr:row>38</xdr:row>
      <xdr:rowOff>139014</xdr:rowOff>
    </xdr:to>
    <xdr:cxnSp macro="">
      <xdr:nvCxnSpPr>
        <xdr:cNvPr id="732" name="直線コネクタ 731"/>
        <xdr:cNvCxnSpPr/>
      </xdr:nvCxnSpPr>
      <xdr:spPr>
        <a:xfrm>
          <a:off x="20434300" y="665114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136042</xdr:rowOff>
    </xdr:from>
    <xdr:to>
      <xdr:col>29</xdr:col>
      <xdr:colOff>517525</xdr:colOff>
      <xdr:row>38</xdr:row>
      <xdr:rowOff>139700</xdr:rowOff>
    </xdr:to>
    <xdr:cxnSp macro="">
      <xdr:nvCxnSpPr>
        <xdr:cNvPr id="735" name="直線コネクタ 734"/>
        <xdr:cNvCxnSpPr/>
      </xdr:nvCxnSpPr>
      <xdr:spPr>
        <a:xfrm flipV="1">
          <a:off x="19545300" y="66511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88214</xdr:rowOff>
    </xdr:from>
    <xdr:to>
      <xdr:col>31</xdr:col>
      <xdr:colOff>85725</xdr:colOff>
      <xdr:row>39</xdr:row>
      <xdr:rowOff>18364</xdr:rowOff>
    </xdr:to>
    <xdr:sp macro="" textlink="">
      <xdr:nvSpPr>
        <xdr:cNvPr id="750" name="円/楕円 749"/>
        <xdr:cNvSpPr/>
      </xdr:nvSpPr>
      <xdr:spPr>
        <a:xfrm>
          <a:off x="2127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9491</xdr:rowOff>
    </xdr:from>
    <xdr:ext cx="249299" cy="259045"/>
    <xdr:sp macro="" textlink="">
      <xdr:nvSpPr>
        <xdr:cNvPr id="751" name="テキスト ボックス 750"/>
        <xdr:cNvSpPr txBox="1"/>
      </xdr:nvSpPr>
      <xdr:spPr>
        <a:xfrm>
          <a:off x="21198649"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85242</xdr:rowOff>
    </xdr:from>
    <xdr:to>
      <xdr:col>29</xdr:col>
      <xdr:colOff>568325</xdr:colOff>
      <xdr:row>39</xdr:row>
      <xdr:rowOff>15392</xdr:rowOff>
    </xdr:to>
    <xdr:sp macro="" textlink="">
      <xdr:nvSpPr>
        <xdr:cNvPr id="752" name="円/楕円 751"/>
        <xdr:cNvSpPr/>
      </xdr:nvSpPr>
      <xdr:spPr>
        <a:xfrm>
          <a:off x="20383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6519</xdr:rowOff>
    </xdr:from>
    <xdr:ext cx="313932" cy="259045"/>
    <xdr:sp macro="" textlink="">
      <xdr:nvSpPr>
        <xdr:cNvPr id="753" name="テキスト ボックス 752"/>
        <xdr:cNvSpPr txBox="1"/>
      </xdr:nvSpPr>
      <xdr:spPr>
        <a:xfrm>
          <a:off x="20277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公債費が住民一人当たり</a:t>
          </a:r>
          <a:r>
            <a:rPr kumimoji="1" lang="en-US" altLang="ja-JP" sz="1300">
              <a:latin typeface="ＭＳ Ｐゴシック"/>
            </a:rPr>
            <a:t>70,853</a:t>
          </a:r>
          <a:r>
            <a:rPr kumimoji="1" lang="ja-JP" altLang="en-US" sz="1300">
              <a:latin typeface="ＭＳ Ｐゴシック"/>
            </a:rPr>
            <a:t>円となっており、依然として、類似団体平均と比べても高い状況ではある。しかし、近年の人口減少の影響を考慮しても減少傾向にあるのは、平成</a:t>
          </a:r>
          <a:r>
            <a:rPr kumimoji="1" lang="en-US" altLang="ja-JP" sz="1300">
              <a:latin typeface="ＭＳ Ｐゴシック"/>
            </a:rPr>
            <a:t>19</a:t>
          </a:r>
          <a:r>
            <a:rPr kumimoji="1" lang="ja-JP" altLang="en-US" sz="1300">
              <a:latin typeface="ＭＳ Ｐゴシック"/>
            </a:rPr>
            <a:t>年度から取り組んでいる行財政改革大綱による地方債の発行額を抑制することで投資的経費を抑え公債費の減少となっている。</a:t>
          </a:r>
          <a:endParaRPr kumimoji="1" lang="en-US" altLang="ja-JP" sz="1300">
            <a:latin typeface="ＭＳ Ｐゴシック"/>
          </a:endParaRPr>
        </a:p>
        <a:p>
          <a:r>
            <a:rPr kumimoji="1" lang="ja-JP" altLang="en-US" sz="1300">
              <a:latin typeface="ＭＳ Ｐゴシック"/>
            </a:rPr>
            <a:t>今後も、引き続き投資的経費に係る地方債発行額の基準を３億円以内とし公債費の抑制に努める。また、ほぼ類似団体平均となっているが、今回の熊本地震により災害復旧費や復興経費等の増加により各費目とも上昇すること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財政調整基金残高</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年度までは、</a:t>
          </a:r>
          <a:r>
            <a:rPr kumimoji="1" lang="ja-JP" altLang="en-US" sz="900">
              <a:solidFill>
                <a:schemeClr val="dk1"/>
              </a:solidFill>
              <a:effectLst/>
              <a:latin typeface="+mn-lt"/>
              <a:ea typeface="+mn-ea"/>
              <a:cs typeface="+mn-cs"/>
            </a:rPr>
            <a:t>合併に伴う投資的経費の増加や平成</a:t>
          </a:r>
          <a:r>
            <a:rPr kumimoji="1" lang="en-US" altLang="ja-JP" sz="900">
              <a:solidFill>
                <a:schemeClr val="dk1"/>
              </a:solidFill>
              <a:effectLst/>
              <a:latin typeface="+mn-lt"/>
              <a:ea typeface="+mn-ea"/>
              <a:cs typeface="+mn-cs"/>
            </a:rPr>
            <a:t>19</a:t>
          </a:r>
          <a:r>
            <a:rPr kumimoji="1" lang="ja-JP" altLang="en-US" sz="900">
              <a:solidFill>
                <a:schemeClr val="dk1"/>
              </a:solidFill>
              <a:effectLst/>
              <a:latin typeface="+mn-lt"/>
              <a:ea typeface="+mn-ea"/>
              <a:cs typeface="+mn-cs"/>
            </a:rPr>
            <a:t>年度発生の豪雨災害に伴う災害復旧費等の臨時財政需要があったため、その</a:t>
          </a:r>
          <a:r>
            <a:rPr kumimoji="1" lang="ja-JP" altLang="ja-JP" sz="900">
              <a:solidFill>
                <a:schemeClr val="dk1"/>
              </a:solidFill>
              <a:effectLst/>
              <a:latin typeface="+mn-lt"/>
              <a:ea typeface="+mn-ea"/>
              <a:cs typeface="+mn-cs"/>
            </a:rPr>
            <a:t>財源</a:t>
          </a:r>
          <a:r>
            <a:rPr kumimoji="1" lang="ja-JP" altLang="en-US" sz="900">
              <a:solidFill>
                <a:schemeClr val="dk1"/>
              </a:solidFill>
              <a:effectLst/>
              <a:latin typeface="+mn-lt"/>
              <a:ea typeface="+mn-ea"/>
              <a:cs typeface="+mn-cs"/>
            </a:rPr>
            <a:t>に充てた</a:t>
          </a:r>
          <a:r>
            <a:rPr kumimoji="1" lang="ja-JP" altLang="ja-JP" sz="900">
              <a:solidFill>
                <a:schemeClr val="dk1"/>
              </a:solidFill>
              <a:effectLst/>
              <a:latin typeface="+mn-lt"/>
              <a:ea typeface="+mn-ea"/>
              <a:cs typeface="+mn-cs"/>
            </a:rPr>
            <a:t>基金取崩し</a:t>
          </a:r>
          <a:r>
            <a:rPr kumimoji="1" lang="ja-JP" altLang="en-US" sz="900">
              <a:solidFill>
                <a:schemeClr val="dk1"/>
              </a:solidFill>
              <a:effectLst/>
              <a:latin typeface="+mn-lt"/>
              <a:ea typeface="+mn-ea"/>
              <a:cs typeface="+mn-cs"/>
            </a:rPr>
            <a:t>の影響で</a:t>
          </a:r>
          <a:r>
            <a:rPr kumimoji="1" lang="en-US" altLang="ja-JP" sz="900">
              <a:solidFill>
                <a:schemeClr val="dk1"/>
              </a:solidFill>
              <a:effectLst/>
              <a:latin typeface="+mn-lt"/>
              <a:ea typeface="+mn-ea"/>
              <a:cs typeface="+mn-cs"/>
            </a:rPr>
            <a:t>10</a:t>
          </a:r>
          <a:r>
            <a:rPr kumimoji="1" lang="ja-JP" altLang="en-US" sz="900">
              <a:solidFill>
                <a:schemeClr val="dk1"/>
              </a:solidFill>
              <a:effectLst/>
              <a:latin typeface="+mn-lt"/>
              <a:ea typeface="+mn-ea"/>
              <a:cs typeface="+mn-cs"/>
            </a:rPr>
            <a:t>億円を下回るまで</a:t>
          </a:r>
          <a:r>
            <a:rPr kumimoji="1" lang="ja-JP" altLang="ja-JP" sz="900">
              <a:solidFill>
                <a:schemeClr val="dk1"/>
              </a:solidFill>
              <a:effectLst/>
              <a:latin typeface="+mn-lt"/>
              <a:ea typeface="+mn-ea"/>
              <a:cs typeface="+mn-cs"/>
            </a:rPr>
            <a:t>減少した</a:t>
          </a:r>
          <a:r>
            <a:rPr kumimoji="1" lang="ja-JP" altLang="en-US" sz="900">
              <a:solidFill>
                <a:schemeClr val="dk1"/>
              </a:solidFill>
              <a:effectLst/>
              <a:latin typeface="+mn-lt"/>
              <a:ea typeface="+mn-ea"/>
              <a:cs typeface="+mn-cs"/>
            </a:rPr>
            <a:t>。しかし</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年度以降は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19</a:t>
          </a:r>
          <a:r>
            <a:rPr kumimoji="1" lang="ja-JP" altLang="en-US" sz="900">
              <a:solidFill>
                <a:schemeClr val="dk1"/>
              </a:solidFill>
              <a:effectLst/>
              <a:latin typeface="+mn-lt"/>
              <a:ea typeface="+mn-ea"/>
              <a:cs typeface="+mn-cs"/>
            </a:rPr>
            <a:t>年度から取り組んでいる行財政改革大綱の効果や</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年度以降の国による経済対策関連緊急交付金で投資的経費に係る地方負担額が軽減されたことにより予算上の積み立てを行ったため急増している。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実質収支額・実質単年度収支</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近年は、</a:t>
          </a:r>
          <a:r>
            <a:rPr kumimoji="1" lang="ja-JP" altLang="ja-JP" sz="900">
              <a:solidFill>
                <a:schemeClr val="dk1"/>
              </a:solidFill>
              <a:effectLst/>
              <a:latin typeface="+mn-lt"/>
              <a:ea typeface="+mn-ea"/>
              <a:cs typeface="+mn-cs"/>
            </a:rPr>
            <a:t>国の経済対策関連で投資的経費に係る地方負担額が軽減され起債の発行や財政調整基金の取崩しを行わず実施でき財政運営に余裕があったため</a:t>
          </a:r>
          <a:r>
            <a:rPr kumimoji="1" lang="ja-JP" altLang="en-US" sz="900">
              <a:solidFill>
                <a:schemeClr val="dk1"/>
              </a:solidFill>
              <a:effectLst/>
              <a:latin typeface="+mn-lt"/>
              <a:ea typeface="+mn-ea"/>
              <a:cs typeface="+mn-cs"/>
            </a:rPr>
            <a:t>黒字</a:t>
          </a:r>
          <a:r>
            <a:rPr kumimoji="1" lang="ja-JP" altLang="ja-JP" sz="900">
              <a:solidFill>
                <a:schemeClr val="dk1"/>
              </a:solidFill>
              <a:effectLst/>
              <a:latin typeface="+mn-lt"/>
              <a:ea typeface="+mn-ea"/>
              <a:cs typeface="+mn-cs"/>
            </a:rPr>
            <a:t>である。今後は、市町村合併後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年を経過し普通交付税（合併算定替適用額）が段階的に縮減されるため一般財源の確保が厳しい状況となる見込みである。また、</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年熊本地震の影響により</a:t>
          </a:r>
          <a:r>
            <a:rPr kumimoji="1" lang="ja-JP" altLang="ja-JP" sz="900">
              <a:solidFill>
                <a:schemeClr val="dk1"/>
              </a:solidFill>
              <a:effectLst/>
              <a:latin typeface="+mn-lt"/>
              <a:ea typeface="+mn-ea"/>
              <a:cs typeface="+mn-cs"/>
            </a:rPr>
            <a:t>財政調整基金や各種基金の運用による財政運営が求められるため、実質単年度収支の動向を注視していく必要がある。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年度は、全会計ともに黒字で良好な運営を行っている。</a:t>
          </a:r>
          <a:endParaRPr lang="ja-JP" altLang="ja-JP" sz="1400">
            <a:effectLst/>
          </a:endParaRPr>
        </a:p>
        <a:p>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償却資産税の減収により地方税（固定資産税）が</a:t>
          </a:r>
          <a:r>
            <a:rPr kumimoji="1" lang="ja-JP" altLang="ja-JP" sz="1100">
              <a:solidFill>
                <a:schemeClr val="dk1"/>
              </a:solidFill>
              <a:effectLst/>
              <a:latin typeface="+mn-lt"/>
              <a:ea typeface="+mn-ea"/>
              <a:cs typeface="+mn-cs"/>
            </a:rPr>
            <a:t>減少したものの行財政改革の実施により</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百万円の黒字である。</a:t>
          </a:r>
          <a:endParaRPr lang="ja-JP" altLang="ja-JP" sz="1400">
            <a:effectLst/>
          </a:endParaRPr>
        </a:p>
        <a:p>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医療費の増加に伴い保険給付費が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増加したものの、</a:t>
          </a:r>
          <a:r>
            <a:rPr kumimoji="1" lang="ja-JP" altLang="en-US" sz="1100">
              <a:solidFill>
                <a:schemeClr val="dk1"/>
              </a:solidFill>
              <a:effectLst/>
              <a:latin typeface="+mn-lt"/>
              <a:ea typeface="+mn-ea"/>
              <a:cs typeface="+mn-cs"/>
            </a:rPr>
            <a:t>保険財政共同安定化事業交付金等の増により黒字となり前年度より</a:t>
          </a:r>
          <a:r>
            <a:rPr kumimoji="1" lang="en-US" altLang="ja-JP" sz="1100">
              <a:solidFill>
                <a:schemeClr val="dk1"/>
              </a:solidFill>
              <a:effectLst/>
              <a:latin typeface="+mn-lt"/>
              <a:ea typeface="+mn-ea"/>
              <a:cs typeface="+mn-cs"/>
            </a:rPr>
            <a:t>0.79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、保険料の見直しや徴収率の向上に努める必要がある。</a:t>
          </a:r>
          <a:endParaRPr lang="ja-JP" altLang="ja-JP" sz="1400">
            <a:effectLst/>
          </a:endParaRPr>
        </a:p>
        <a:p>
          <a:r>
            <a:rPr kumimoji="1" lang="ja-JP" altLang="ja-JP" sz="1100">
              <a:solidFill>
                <a:schemeClr val="dk1"/>
              </a:solidFill>
              <a:effectLst/>
              <a:latin typeface="+mn-lt"/>
              <a:ea typeface="+mn-ea"/>
              <a:cs typeface="+mn-cs"/>
            </a:rPr>
            <a:t>・介護保険特別会計・・・</a:t>
          </a:r>
          <a:r>
            <a:rPr kumimoji="1" lang="ja-JP" altLang="en-US" sz="1100">
              <a:solidFill>
                <a:schemeClr val="dk1"/>
              </a:solidFill>
              <a:effectLst/>
              <a:latin typeface="+mn-lt"/>
              <a:ea typeface="+mn-ea"/>
              <a:cs typeface="+mn-cs"/>
            </a:rPr>
            <a:t>昨年は</a:t>
          </a:r>
          <a:r>
            <a:rPr kumimoji="1" lang="ja-JP" altLang="ja-JP" sz="1100">
              <a:solidFill>
                <a:schemeClr val="dk1"/>
              </a:solidFill>
              <a:effectLst/>
              <a:latin typeface="+mn-lt"/>
              <a:ea typeface="+mn-ea"/>
              <a:cs typeface="+mn-cs"/>
            </a:rPr>
            <a:t>、保険給付</a:t>
          </a:r>
          <a:r>
            <a:rPr kumimoji="1" lang="ja-JP" altLang="en-US" sz="1100">
              <a:solidFill>
                <a:schemeClr val="dk1"/>
              </a:solidFill>
              <a:effectLst/>
              <a:latin typeface="+mn-lt"/>
              <a:ea typeface="+mn-ea"/>
              <a:cs typeface="+mn-cs"/>
            </a:rPr>
            <a:t>費等</a:t>
          </a:r>
          <a:r>
            <a:rPr kumimoji="1" lang="ja-JP" altLang="ja-JP" sz="1100">
              <a:solidFill>
                <a:schemeClr val="dk1"/>
              </a:solidFill>
              <a:effectLst/>
              <a:latin typeface="+mn-lt"/>
              <a:ea typeface="+mn-ea"/>
              <a:cs typeface="+mn-cs"/>
            </a:rPr>
            <a:t>の増により前年度より</a:t>
          </a:r>
          <a:r>
            <a:rPr kumimoji="1" lang="en-US" altLang="ja-JP" sz="1100">
              <a:solidFill>
                <a:schemeClr val="dk1"/>
              </a:solidFill>
              <a:effectLst/>
              <a:latin typeface="+mn-lt"/>
              <a:ea typeface="+mn-ea"/>
              <a:cs typeface="+mn-cs"/>
            </a:rPr>
            <a:t>0.88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減少したが、本年度も保険給付費が増加するものの、一般会計からの繰入金等の増により前年度比</a:t>
          </a:r>
          <a:r>
            <a:rPr kumimoji="1" lang="en-US" altLang="ja-JP" sz="1100">
              <a:solidFill>
                <a:schemeClr val="dk1"/>
              </a:solidFill>
              <a:effectLst/>
              <a:latin typeface="+mn-lt"/>
              <a:ea typeface="+mn-ea"/>
              <a:cs typeface="+mn-cs"/>
            </a:rPr>
            <a:t>0.79%</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・後期高齢者医療特別会計・・・一般会計からの繰入等により財政運営を行っており医療費の増減見通しにより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％以下の範囲内に留まっている。今後は、繰入金が増加傾向にあるため、今後の財政状況の悪化が懸念される。</a:t>
          </a:r>
          <a:endParaRPr lang="ja-JP" altLang="ja-JP" sz="1400">
            <a:effectLst/>
          </a:endParaRPr>
        </a:p>
        <a:p>
          <a:r>
            <a:rPr kumimoji="1" lang="ja-JP" altLang="ja-JP" sz="1100">
              <a:solidFill>
                <a:schemeClr val="dk1"/>
              </a:solidFill>
              <a:effectLst/>
              <a:latin typeface="+mn-lt"/>
              <a:ea typeface="+mn-ea"/>
              <a:cs typeface="+mn-cs"/>
            </a:rPr>
            <a:t>・簡易水道事業特別会計・・・一般会計からの繰入や料金収入等により財政運営を行っており、料金改定や一般会計基準外繰入の見直しを行う必要がある。</a:t>
          </a:r>
          <a:endParaRPr lang="ja-JP" altLang="ja-JP" sz="1400">
            <a:effectLst/>
          </a:endParaRPr>
        </a:p>
        <a:p>
          <a:r>
            <a:rPr kumimoji="1" lang="ja-JP" altLang="ja-JP" sz="1100">
              <a:solidFill>
                <a:schemeClr val="dk1"/>
              </a:solidFill>
              <a:effectLst/>
              <a:latin typeface="+mn-lt"/>
              <a:ea typeface="+mn-ea"/>
              <a:cs typeface="+mn-cs"/>
            </a:rPr>
            <a:t>・生活排水特別会計・・・一般会計からの繰入や料金収入及び起債借入等により財政運営を行っており、平成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年度には使用料の改定を行っているが、依然として一般会計からの繰入金により運営している。今後は、使用料等の受益者負担の見直しを行う必要がある。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実質公債費比率は３カ年平均</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と、年々減少傾向にある。主な要因としては、過去に行った大型事業の起債償還が完了したことなどが挙げられる。しかし、今後は、砥用西部地区簡易水道事業の拡張工事や、宇城広域連合が行う施設整備事業の地方債へ充てる繰入金及び負担金の増加が見込まれる。また、実質公費率の分母となる普通交付税で措置される算入公債費等が臨時財政対策債や過疎対策事業債、旧合併特例債など財政運営に有利な地方債の発行により増加も見込まれるものの、分子となる公営企業への繰出金、一部事務組合等への負担金が増加する見込であるため、今後も、引き続き地方債発行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年度まで減少傾向であったものの、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6.6</a:t>
          </a:r>
          <a:r>
            <a:rPr kumimoji="1" lang="ja-JP" altLang="en-US" sz="1100">
              <a:solidFill>
                <a:schemeClr val="dk1"/>
              </a:solidFill>
              <a:effectLst/>
              <a:latin typeface="+mn-lt"/>
              <a:ea typeface="+mn-ea"/>
              <a:cs typeface="+mn-cs"/>
            </a:rPr>
            <a:t>％上昇している</a:t>
          </a:r>
          <a:r>
            <a:rPr kumimoji="1" lang="ja-JP" altLang="ja-JP" sz="1100">
              <a:solidFill>
                <a:schemeClr val="dk1"/>
              </a:solidFill>
              <a:effectLst/>
              <a:latin typeface="+mn-lt"/>
              <a:ea typeface="+mn-ea"/>
              <a:cs typeface="+mn-cs"/>
            </a:rPr>
            <a:t>。その主な要因として、</a:t>
          </a:r>
          <a:r>
            <a:rPr kumimoji="1" lang="ja-JP" altLang="en-US" sz="1100">
              <a:solidFill>
                <a:schemeClr val="dk1"/>
              </a:solidFill>
              <a:effectLst/>
              <a:latin typeface="+mn-lt"/>
              <a:ea typeface="+mn-ea"/>
              <a:cs typeface="+mn-cs"/>
            </a:rPr>
            <a:t>簡易水道事業拡張工事に伴う水道事業基金等の取り崩しにより充当可能基金が減少したことや、平成</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年度に過疎債を財源とした大型事業等の償還が完了したことにより、基準財政需要額算入見込額が減少したことが考えられる。しかし、</a:t>
          </a:r>
          <a:r>
            <a:rPr kumimoji="1" lang="ja-JP" altLang="ja-JP" sz="1100">
              <a:solidFill>
                <a:schemeClr val="dk1"/>
              </a:solidFill>
              <a:effectLst/>
              <a:latin typeface="+mn-lt"/>
              <a:ea typeface="+mn-ea"/>
              <a:cs typeface="+mn-cs"/>
            </a:rPr>
            <a:t>長引く景気低迷によ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個人・法人税関係</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、合併後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年を経過し普通交付税（合併算定替適用額）が段階的に縮減され</a:t>
          </a:r>
          <a:r>
            <a:rPr kumimoji="1" lang="ja-JP" altLang="en-US" sz="1100">
              <a:solidFill>
                <a:schemeClr val="dk1"/>
              </a:solidFill>
              <a:effectLst/>
              <a:latin typeface="+mn-lt"/>
              <a:ea typeface="+mn-ea"/>
              <a:cs typeface="+mn-cs"/>
            </a:rPr>
            <a:t>ることや、更には、平成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発生した熊本地震の復旧・復興事業に伴う臨時財政需要が膨らみ基金取崩しによる充当可能基金の減少、災害復旧事業債の発行に伴う、地方債残高の増加により将来負担比率の上昇は避けられない。そこで、</a:t>
          </a:r>
          <a:r>
            <a:rPr kumimoji="1" lang="ja-JP" altLang="ja-JP" sz="1100">
              <a:solidFill>
                <a:schemeClr val="dk1"/>
              </a:solidFill>
              <a:effectLst/>
              <a:latin typeface="+mn-lt"/>
              <a:ea typeface="+mn-ea"/>
              <a:cs typeface="+mn-cs"/>
            </a:rPr>
            <a:t>今後も地方債発行の抑制や基金の運用の適正化に努め</a:t>
          </a:r>
          <a:r>
            <a:rPr kumimoji="1" lang="ja-JP" altLang="en-US" sz="1100">
              <a:solidFill>
                <a:schemeClr val="dk1"/>
              </a:solidFill>
              <a:effectLst/>
              <a:latin typeface="+mn-lt"/>
              <a:ea typeface="+mn-ea"/>
              <a:cs typeface="+mn-cs"/>
            </a:rPr>
            <a:t>、将来負担比率の動向に注視していく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10,826
10,779
144.00
7,227,103
6,875,379
243,658
4,334,447
6,304,289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10,826
10,779
144.00
7,227,103
6,875,379
243,658
4,334,447
6,304,289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10,826
10,779
144.00
7,227,103
6,875,379
243,658
4,334,447
6,304,289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7227103</v>
      </c>
      <c r="BO4" s="379"/>
      <c r="BP4" s="379"/>
      <c r="BQ4" s="379"/>
      <c r="BR4" s="379"/>
      <c r="BS4" s="379"/>
      <c r="BT4" s="379"/>
      <c r="BU4" s="380"/>
      <c r="BV4" s="378">
        <v>6671843</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4.5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6875379</v>
      </c>
      <c r="BO5" s="416"/>
      <c r="BP5" s="416"/>
      <c r="BQ5" s="416"/>
      <c r="BR5" s="416"/>
      <c r="BS5" s="416"/>
      <c r="BT5" s="416"/>
      <c r="BU5" s="417"/>
      <c r="BV5" s="415">
        <v>6401542</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88</v>
      </c>
      <c r="CU5" s="413"/>
      <c r="CV5" s="413"/>
      <c r="CW5" s="413"/>
      <c r="CX5" s="413"/>
      <c r="CY5" s="413"/>
      <c r="CZ5" s="413"/>
      <c r="DA5" s="414"/>
      <c r="DB5" s="412">
        <v>89.8</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351724</v>
      </c>
      <c r="BO6" s="416"/>
      <c r="BP6" s="416"/>
      <c r="BQ6" s="416"/>
      <c r="BR6" s="416"/>
      <c r="BS6" s="416"/>
      <c r="BT6" s="416"/>
      <c r="BU6" s="417"/>
      <c r="BV6" s="415">
        <v>270301</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92.6</v>
      </c>
      <c r="CU6" s="453"/>
      <c r="CV6" s="453"/>
      <c r="CW6" s="453"/>
      <c r="CX6" s="453"/>
      <c r="CY6" s="453"/>
      <c r="CZ6" s="453"/>
      <c r="DA6" s="454"/>
      <c r="DB6" s="452">
        <v>94.9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108066</v>
      </c>
      <c r="BO7" s="416"/>
      <c r="BP7" s="416"/>
      <c r="BQ7" s="416"/>
      <c r="BR7" s="416"/>
      <c r="BS7" s="416"/>
      <c r="BT7" s="416"/>
      <c r="BU7" s="417"/>
      <c r="BV7" s="415">
        <v>76188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4334447</v>
      </c>
      <c r="CU7" s="416"/>
      <c r="CV7" s="416"/>
      <c r="CW7" s="416"/>
      <c r="CX7" s="416"/>
      <c r="CY7" s="416"/>
      <c r="CZ7" s="416"/>
      <c r="DA7" s="417"/>
      <c r="DB7" s="415">
        <v>4295298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243658</v>
      </c>
      <c r="BO8" s="416"/>
      <c r="BP8" s="416"/>
      <c r="BQ8" s="416"/>
      <c r="BR8" s="416"/>
      <c r="BS8" s="416"/>
      <c r="BT8" s="416"/>
      <c r="BU8" s="417"/>
      <c r="BV8" s="415">
        <v>194113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10333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76</v>
      </c>
      <c r="AV9" s="448"/>
      <c r="AW9" s="448"/>
      <c r="AX9" s="448"/>
      <c r="AY9" s="449" t="s">
        <v>98</v>
      </c>
      <c r="AZ9" s="450"/>
      <c r="BA9" s="450"/>
      <c r="BB9" s="450"/>
      <c r="BC9" s="450"/>
      <c r="BD9" s="450"/>
      <c r="BE9" s="450"/>
      <c r="BF9" s="450"/>
      <c r="BG9" s="450"/>
      <c r="BH9" s="450"/>
      <c r="BI9" s="450"/>
      <c r="BJ9" s="450"/>
      <c r="BK9" s="450"/>
      <c r="BL9" s="450"/>
      <c r="BM9" s="451"/>
      <c r="BN9" s="415">
        <v>49545</v>
      </c>
      <c r="BO9" s="416"/>
      <c r="BP9" s="416"/>
      <c r="BQ9" s="416"/>
      <c r="BR9" s="416"/>
      <c r="BS9" s="416"/>
      <c r="BT9" s="416"/>
      <c r="BU9" s="417"/>
      <c r="BV9" s="415">
        <v>-76269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14.5</v>
      </c>
      <c r="CU9" s="413"/>
      <c r="CV9" s="413"/>
      <c r="CW9" s="413"/>
      <c r="CX9" s="413"/>
      <c r="CY9" s="413"/>
      <c r="CZ9" s="413"/>
      <c r="DA9" s="414"/>
      <c r="DB9" s="412">
        <v>15.8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11388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102372</v>
      </c>
      <c r="BO10" s="416"/>
      <c r="BP10" s="416"/>
      <c r="BQ10" s="416"/>
      <c r="BR10" s="416"/>
      <c r="BS10" s="416"/>
      <c r="BT10" s="416"/>
      <c r="BU10" s="417"/>
      <c r="BV10" s="415">
        <v>201926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76</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10826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10779</v>
      </c>
      <c r="S13" s="497"/>
      <c r="T13" s="497"/>
      <c r="U13" s="497"/>
      <c r="V13" s="498"/>
      <c r="W13" s="431" t="s">
        <v>121</v>
      </c>
      <c r="X13" s="432"/>
      <c r="Y13" s="432"/>
      <c r="Z13" s="432"/>
      <c r="AA13" s="432"/>
      <c r="AB13" s="422"/>
      <c r="AC13" s="466">
        <v>789</v>
      </c>
      <c r="AD13" s="467"/>
      <c r="AE13" s="467"/>
      <c r="AF13" s="467"/>
      <c r="AG13" s="506"/>
      <c r="AH13" s="466">
        <v>1035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151917</v>
      </c>
      <c r="BO13" s="416"/>
      <c r="BP13" s="416"/>
      <c r="BQ13" s="416"/>
      <c r="BR13" s="416"/>
      <c r="BS13" s="416"/>
      <c r="BT13" s="416"/>
      <c r="BU13" s="417"/>
      <c r="BV13" s="415">
        <v>125657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6.5</v>
      </c>
      <c r="CU13" s="413"/>
      <c r="CV13" s="413"/>
      <c r="CW13" s="413"/>
      <c r="CX13" s="413"/>
      <c r="CY13" s="413"/>
      <c r="CZ13" s="413"/>
      <c r="DA13" s="414"/>
      <c r="DB13" s="412">
        <v>7.3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11109</v>
      </c>
      <c r="S14" s="497"/>
      <c r="T14" s="497"/>
      <c r="U14" s="497"/>
      <c r="V14" s="498"/>
      <c r="W14" s="405"/>
      <c r="X14" s="406"/>
      <c r="Y14" s="406"/>
      <c r="Z14" s="406"/>
      <c r="AA14" s="406"/>
      <c r="AB14" s="395"/>
      <c r="AC14" s="499">
        <v>15.2</v>
      </c>
      <c r="AD14" s="500"/>
      <c r="AE14" s="500"/>
      <c r="AF14" s="500"/>
      <c r="AG14" s="501"/>
      <c r="AH14" s="499">
        <v>18.100000000000001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7.8</v>
      </c>
      <c r="CU14" s="511"/>
      <c r="CV14" s="511"/>
      <c r="CW14" s="511"/>
      <c r="CX14" s="511"/>
      <c r="CY14" s="511"/>
      <c r="CZ14" s="511"/>
      <c r="DA14" s="512"/>
      <c r="DB14" s="510">
        <v>1.2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11053</v>
      </c>
      <c r="S15" s="497"/>
      <c r="T15" s="497"/>
      <c r="U15" s="497"/>
      <c r="V15" s="498"/>
      <c r="W15" s="431" t="s">
        <v>128</v>
      </c>
      <c r="X15" s="432"/>
      <c r="Y15" s="432"/>
      <c r="Z15" s="432"/>
      <c r="AA15" s="432"/>
      <c r="AB15" s="422"/>
      <c r="AC15" s="466">
        <v>1476</v>
      </c>
      <c r="AD15" s="467"/>
      <c r="AE15" s="467"/>
      <c r="AF15" s="467"/>
      <c r="AG15" s="506"/>
      <c r="AH15" s="466">
        <v>1721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879995</v>
      </c>
      <c r="BO15" s="379"/>
      <c r="BP15" s="379"/>
      <c r="BQ15" s="379"/>
      <c r="BR15" s="379"/>
      <c r="BS15" s="379"/>
      <c r="BT15" s="379"/>
      <c r="BU15" s="380"/>
      <c r="BV15" s="378">
        <v>841485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28.5</v>
      </c>
      <c r="AD16" s="500"/>
      <c r="AE16" s="500"/>
      <c r="AF16" s="500"/>
      <c r="AG16" s="501"/>
      <c r="AH16" s="499">
        <v>30</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3548961</v>
      </c>
      <c r="BO16" s="416"/>
      <c r="BP16" s="416"/>
      <c r="BQ16" s="416"/>
      <c r="BR16" s="416"/>
      <c r="BS16" s="416"/>
      <c r="BT16" s="416"/>
      <c r="BU16" s="417"/>
      <c r="BV16" s="415">
        <v>3363946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2918</v>
      </c>
      <c r="AD17" s="467"/>
      <c r="AE17" s="467"/>
      <c r="AF17" s="467"/>
      <c r="AG17" s="506"/>
      <c r="AH17" s="466">
        <v>2974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1095280</v>
      </c>
      <c r="BO17" s="416"/>
      <c r="BP17" s="416"/>
      <c r="BQ17" s="416"/>
      <c r="BR17" s="416"/>
      <c r="BS17" s="416"/>
      <c r="BT17" s="416"/>
      <c r="BU17" s="417"/>
      <c r="BV17" s="415">
        <v>1063502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144</v>
      </c>
      <c r="M18" s="528"/>
      <c r="N18" s="528"/>
      <c r="O18" s="528"/>
      <c r="P18" s="528"/>
      <c r="Q18" s="528"/>
      <c r="R18" s="529"/>
      <c r="S18" s="529"/>
      <c r="T18" s="529"/>
      <c r="U18" s="529"/>
      <c r="V18" s="530"/>
      <c r="W18" s="433"/>
      <c r="X18" s="434"/>
      <c r="Y18" s="434"/>
      <c r="Z18" s="434"/>
      <c r="AA18" s="434"/>
      <c r="AB18" s="425"/>
      <c r="AC18" s="531">
        <v>56.3</v>
      </c>
      <c r="AD18" s="532"/>
      <c r="AE18" s="532"/>
      <c r="AF18" s="532"/>
      <c r="AG18" s="533"/>
      <c r="AH18" s="531">
        <v>51.9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3855701</v>
      </c>
      <c r="BO18" s="416"/>
      <c r="BP18" s="416"/>
      <c r="BQ18" s="416"/>
      <c r="BR18" s="416"/>
      <c r="BS18" s="416"/>
      <c r="BT18" s="416"/>
      <c r="BU18" s="417"/>
      <c r="BV18" s="415">
        <v>3867223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72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5126148</v>
      </c>
      <c r="BO19" s="416"/>
      <c r="BP19" s="416"/>
      <c r="BQ19" s="416"/>
      <c r="BR19" s="416"/>
      <c r="BS19" s="416"/>
      <c r="BT19" s="416"/>
      <c r="BU19" s="417"/>
      <c r="BV19" s="415">
        <v>5001776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3611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6304289</v>
      </c>
      <c r="BO23" s="416"/>
      <c r="BP23" s="416"/>
      <c r="BQ23" s="416"/>
      <c r="BR23" s="416"/>
      <c r="BS23" s="416"/>
      <c r="BT23" s="416"/>
      <c r="BU23" s="417"/>
      <c r="BV23" s="415">
        <v>6463875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7690</v>
      </c>
      <c r="R24" s="467"/>
      <c r="S24" s="467"/>
      <c r="T24" s="467"/>
      <c r="U24" s="467"/>
      <c r="V24" s="506"/>
      <c r="W24" s="561"/>
      <c r="X24" s="549"/>
      <c r="Y24" s="550"/>
      <c r="Z24" s="465" t="s">
        <v>151</v>
      </c>
      <c r="AA24" s="445"/>
      <c r="AB24" s="445"/>
      <c r="AC24" s="445"/>
      <c r="AD24" s="445"/>
      <c r="AE24" s="445"/>
      <c r="AF24" s="445"/>
      <c r="AG24" s="446"/>
      <c r="AH24" s="466">
        <v>124</v>
      </c>
      <c r="AI24" s="467"/>
      <c r="AJ24" s="467"/>
      <c r="AK24" s="467"/>
      <c r="AL24" s="506"/>
      <c r="AM24" s="466">
        <v>362948</v>
      </c>
      <c r="AN24" s="467"/>
      <c r="AO24" s="467"/>
      <c r="AP24" s="467"/>
      <c r="AQ24" s="467"/>
      <c r="AR24" s="506"/>
      <c r="AS24" s="466">
        <v>2927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5086557</v>
      </c>
      <c r="BO24" s="416"/>
      <c r="BP24" s="416"/>
      <c r="BQ24" s="416"/>
      <c r="BR24" s="416"/>
      <c r="BS24" s="416"/>
      <c r="BT24" s="416"/>
      <c r="BU24" s="417"/>
      <c r="BV24" s="415">
        <v>5233794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5765</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775299</v>
      </c>
      <c r="BO25" s="379"/>
      <c r="BP25" s="379"/>
      <c r="BQ25" s="379"/>
      <c r="BR25" s="379"/>
      <c r="BS25" s="379"/>
      <c r="BT25" s="379"/>
      <c r="BU25" s="380"/>
      <c r="BV25" s="378">
        <v>448045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5306</v>
      </c>
      <c r="R26" s="467"/>
      <c r="S26" s="467"/>
      <c r="T26" s="467"/>
      <c r="U26" s="467"/>
      <c r="V26" s="506"/>
      <c r="W26" s="561"/>
      <c r="X26" s="549"/>
      <c r="Y26" s="550"/>
      <c r="Z26" s="465" t="s">
        <v>157</v>
      </c>
      <c r="AA26" s="571"/>
      <c r="AB26" s="571"/>
      <c r="AC26" s="571"/>
      <c r="AD26" s="571"/>
      <c r="AE26" s="571"/>
      <c r="AF26" s="571"/>
      <c r="AG26" s="572"/>
      <c r="AH26" s="466">
        <v>15</v>
      </c>
      <c r="AI26" s="467"/>
      <c r="AJ26" s="467"/>
      <c r="AK26" s="467"/>
      <c r="AL26" s="506"/>
      <c r="AM26" s="466">
        <v>46620</v>
      </c>
      <c r="AN26" s="467"/>
      <c r="AO26" s="467"/>
      <c r="AP26" s="467"/>
      <c r="AQ26" s="467"/>
      <c r="AR26" s="506"/>
      <c r="AS26" s="466">
        <v>3108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3072</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15556</v>
      </c>
      <c r="BO27" s="585"/>
      <c r="BP27" s="585"/>
      <c r="BQ27" s="585"/>
      <c r="BR27" s="585"/>
      <c r="BS27" s="585"/>
      <c r="BT27" s="585"/>
      <c r="BU27" s="586"/>
      <c r="BV27" s="584">
        <v>15537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2543</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2359874</v>
      </c>
      <c r="BO28" s="379"/>
      <c r="BP28" s="379"/>
      <c r="BQ28" s="379"/>
      <c r="BR28" s="379"/>
      <c r="BS28" s="379"/>
      <c r="BT28" s="379"/>
      <c r="BU28" s="380"/>
      <c r="BV28" s="378">
        <v>2257502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10</v>
      </c>
      <c r="M29" s="467"/>
      <c r="N29" s="467"/>
      <c r="O29" s="467"/>
      <c r="P29" s="506"/>
      <c r="Q29" s="466">
        <v>2384</v>
      </c>
      <c r="R29" s="467"/>
      <c r="S29" s="467"/>
      <c r="T29" s="467"/>
      <c r="U29" s="467"/>
      <c r="V29" s="506"/>
      <c r="W29" s="562"/>
      <c r="X29" s="563"/>
      <c r="Y29" s="564"/>
      <c r="Z29" s="465" t="s">
        <v>167</v>
      </c>
      <c r="AA29" s="445"/>
      <c r="AB29" s="445"/>
      <c r="AC29" s="445"/>
      <c r="AD29" s="445"/>
      <c r="AE29" s="445"/>
      <c r="AF29" s="445"/>
      <c r="AG29" s="446"/>
      <c r="AH29" s="466">
        <v>124</v>
      </c>
      <c r="AI29" s="467"/>
      <c r="AJ29" s="467"/>
      <c r="AK29" s="467"/>
      <c r="AL29" s="506"/>
      <c r="AM29" s="466">
        <v>362948</v>
      </c>
      <c r="AN29" s="467"/>
      <c r="AO29" s="467"/>
      <c r="AP29" s="467"/>
      <c r="AQ29" s="467"/>
      <c r="AR29" s="506"/>
      <c r="AS29" s="466">
        <v>2927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59089</v>
      </c>
      <c r="BO29" s="416"/>
      <c r="BP29" s="416"/>
      <c r="BQ29" s="416"/>
      <c r="BR29" s="416"/>
      <c r="BS29" s="416"/>
      <c r="BT29" s="416"/>
      <c r="BU29" s="417"/>
      <c r="BV29" s="415">
        <v>59022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395673</v>
      </c>
      <c r="BO30" s="585"/>
      <c r="BP30" s="585"/>
      <c r="BQ30" s="585"/>
      <c r="BR30" s="585"/>
      <c r="BS30" s="585"/>
      <c r="BT30" s="585"/>
      <c r="BU30" s="586"/>
      <c r="BV30" s="584">
        <v>495694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砥用西部地区簡易水道事業特別会計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熊本県市町村総合事務組合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石段の郷「中央」</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砥用東部地区簡易水道事業特別会計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宇城広域連合（一般会計）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IF('各会計、関係団体の財政状況及び健全化判断比率'!B33="","",'各会計、関係団体の財政状況及び健全化判断比率'!B33)</f>
        <v>生活排水特別会計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宇城広域連合（ふるさと市町村圏基金特別会計）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熊本県後期高齢者医療広域連合（一般会計）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熊本県後期高齢者医療広域連合（後期高齢者医療特別会計）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847031</v>
      </c>
      <c r="S5" s="613"/>
      <c r="T5" s="613"/>
      <c r="U5" s="613"/>
      <c r="V5" s="613"/>
      <c r="W5" s="613"/>
      <c r="X5" s="613"/>
      <c r="Y5" s="614"/>
      <c r="Z5" s="615">
        <v>11.7</v>
      </c>
      <c r="AA5" s="615"/>
      <c r="AB5" s="615"/>
      <c r="AC5" s="615"/>
      <c r="AD5" s="616">
        <v>847031</v>
      </c>
      <c r="AE5" s="616"/>
      <c r="AF5" s="616"/>
      <c r="AG5" s="616"/>
      <c r="AH5" s="616"/>
      <c r="AI5" s="616"/>
      <c r="AJ5" s="616"/>
      <c r="AK5" s="616"/>
      <c r="AL5" s="617">
        <v>20.3</v>
      </c>
      <c r="AM5" s="618"/>
      <c r="AN5" s="618"/>
      <c r="AO5" s="619"/>
      <c r="AP5" s="609" t="s">
        <v>206</v>
      </c>
      <c r="AQ5" s="610"/>
      <c r="AR5" s="610"/>
      <c r="AS5" s="610"/>
      <c r="AT5" s="610"/>
      <c r="AU5" s="610"/>
      <c r="AV5" s="610"/>
      <c r="AW5" s="610"/>
      <c r="AX5" s="610"/>
      <c r="AY5" s="610"/>
      <c r="AZ5" s="610"/>
      <c r="BA5" s="610"/>
      <c r="BB5" s="610"/>
      <c r="BC5" s="610"/>
      <c r="BD5" s="610"/>
      <c r="BE5" s="610"/>
      <c r="BF5" s="611"/>
      <c r="BG5" s="623">
        <v>845978</v>
      </c>
      <c r="BH5" s="624"/>
      <c r="BI5" s="624"/>
      <c r="BJ5" s="624"/>
      <c r="BK5" s="624"/>
      <c r="BL5" s="624"/>
      <c r="BM5" s="624"/>
      <c r="BN5" s="625"/>
      <c r="BO5" s="626">
        <v>99.9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76820</v>
      </c>
      <c r="S6" s="624"/>
      <c r="T6" s="624"/>
      <c r="U6" s="624"/>
      <c r="V6" s="624"/>
      <c r="W6" s="624"/>
      <c r="X6" s="624"/>
      <c r="Y6" s="625"/>
      <c r="Z6" s="626">
        <v>1.1000000000000001</v>
      </c>
      <c r="AA6" s="626"/>
      <c r="AB6" s="626"/>
      <c r="AC6" s="626"/>
      <c r="AD6" s="627">
        <v>76820</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845978</v>
      </c>
      <c r="BH6" s="624"/>
      <c r="BI6" s="624"/>
      <c r="BJ6" s="624"/>
      <c r="BK6" s="624"/>
      <c r="BL6" s="624"/>
      <c r="BM6" s="624"/>
      <c r="BN6" s="625"/>
      <c r="BO6" s="626">
        <v>99.9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90504</v>
      </c>
      <c r="CS6" s="624"/>
      <c r="CT6" s="624"/>
      <c r="CU6" s="624"/>
      <c r="CV6" s="624"/>
      <c r="CW6" s="624"/>
      <c r="CX6" s="624"/>
      <c r="CY6" s="625"/>
      <c r="CZ6" s="626">
        <v>1.3</v>
      </c>
      <c r="DA6" s="626"/>
      <c r="DB6" s="626"/>
      <c r="DC6" s="626"/>
      <c r="DD6" s="632" t="s">
        <v>207</v>
      </c>
      <c r="DE6" s="624"/>
      <c r="DF6" s="624"/>
      <c r="DG6" s="624"/>
      <c r="DH6" s="624"/>
      <c r="DI6" s="624"/>
      <c r="DJ6" s="624"/>
      <c r="DK6" s="624"/>
      <c r="DL6" s="624"/>
      <c r="DM6" s="624"/>
      <c r="DN6" s="624"/>
      <c r="DO6" s="624"/>
      <c r="DP6" s="625"/>
      <c r="DQ6" s="632">
        <v>90504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936</v>
      </c>
      <c r="S7" s="624"/>
      <c r="T7" s="624"/>
      <c r="U7" s="624"/>
      <c r="V7" s="624"/>
      <c r="W7" s="624"/>
      <c r="X7" s="624"/>
      <c r="Y7" s="625"/>
      <c r="Z7" s="626">
        <v>0</v>
      </c>
      <c r="AA7" s="626"/>
      <c r="AB7" s="626"/>
      <c r="AC7" s="626"/>
      <c r="AD7" s="627">
        <v>936</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282771</v>
      </c>
      <c r="BH7" s="624"/>
      <c r="BI7" s="624"/>
      <c r="BJ7" s="624"/>
      <c r="BK7" s="624"/>
      <c r="BL7" s="624"/>
      <c r="BM7" s="624"/>
      <c r="BN7" s="625"/>
      <c r="BO7" s="626">
        <v>33.4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1075197</v>
      </c>
      <c r="CS7" s="624"/>
      <c r="CT7" s="624"/>
      <c r="CU7" s="624"/>
      <c r="CV7" s="624"/>
      <c r="CW7" s="624"/>
      <c r="CX7" s="624"/>
      <c r="CY7" s="625"/>
      <c r="CZ7" s="626">
        <v>15.6</v>
      </c>
      <c r="DA7" s="626"/>
      <c r="DB7" s="626"/>
      <c r="DC7" s="626"/>
      <c r="DD7" s="632">
        <v>65571</v>
      </c>
      <c r="DE7" s="624"/>
      <c r="DF7" s="624"/>
      <c r="DG7" s="624"/>
      <c r="DH7" s="624"/>
      <c r="DI7" s="624"/>
      <c r="DJ7" s="624"/>
      <c r="DK7" s="624"/>
      <c r="DL7" s="624"/>
      <c r="DM7" s="624"/>
      <c r="DN7" s="624"/>
      <c r="DO7" s="624"/>
      <c r="DP7" s="625"/>
      <c r="DQ7" s="632">
        <v>913555</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3392</v>
      </c>
      <c r="S8" s="624"/>
      <c r="T8" s="624"/>
      <c r="U8" s="624"/>
      <c r="V8" s="624"/>
      <c r="W8" s="624"/>
      <c r="X8" s="624"/>
      <c r="Y8" s="625"/>
      <c r="Z8" s="626">
        <v>0</v>
      </c>
      <c r="AA8" s="626"/>
      <c r="AB8" s="626"/>
      <c r="AC8" s="626"/>
      <c r="AD8" s="627">
        <v>3392</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15492</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1883337</v>
      </c>
      <c r="CS8" s="624"/>
      <c r="CT8" s="624"/>
      <c r="CU8" s="624"/>
      <c r="CV8" s="624"/>
      <c r="CW8" s="624"/>
      <c r="CX8" s="624"/>
      <c r="CY8" s="625"/>
      <c r="CZ8" s="626">
        <v>27.4</v>
      </c>
      <c r="DA8" s="626"/>
      <c r="DB8" s="626"/>
      <c r="DC8" s="626"/>
      <c r="DD8" s="632">
        <v>700</v>
      </c>
      <c r="DE8" s="624"/>
      <c r="DF8" s="624"/>
      <c r="DG8" s="624"/>
      <c r="DH8" s="624"/>
      <c r="DI8" s="624"/>
      <c r="DJ8" s="624"/>
      <c r="DK8" s="624"/>
      <c r="DL8" s="624"/>
      <c r="DM8" s="624"/>
      <c r="DN8" s="624"/>
      <c r="DO8" s="624"/>
      <c r="DP8" s="625"/>
      <c r="DQ8" s="632">
        <v>1070597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2888</v>
      </c>
      <c r="S9" s="624"/>
      <c r="T9" s="624"/>
      <c r="U9" s="624"/>
      <c r="V9" s="624"/>
      <c r="W9" s="624"/>
      <c r="X9" s="624"/>
      <c r="Y9" s="625"/>
      <c r="Z9" s="626">
        <v>0</v>
      </c>
      <c r="AA9" s="626"/>
      <c r="AB9" s="626"/>
      <c r="AC9" s="626"/>
      <c r="AD9" s="627">
        <v>2888</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239902</v>
      </c>
      <c r="BH9" s="624"/>
      <c r="BI9" s="624"/>
      <c r="BJ9" s="624"/>
      <c r="BK9" s="624"/>
      <c r="BL9" s="624"/>
      <c r="BM9" s="624"/>
      <c r="BN9" s="625"/>
      <c r="BO9" s="626">
        <v>28.3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599154</v>
      </c>
      <c r="CS9" s="624"/>
      <c r="CT9" s="624"/>
      <c r="CU9" s="624"/>
      <c r="CV9" s="624"/>
      <c r="CW9" s="624"/>
      <c r="CX9" s="624"/>
      <c r="CY9" s="625"/>
      <c r="CZ9" s="626">
        <v>8.6999999999999993</v>
      </c>
      <c r="DA9" s="626"/>
      <c r="DB9" s="626"/>
      <c r="DC9" s="626"/>
      <c r="DD9" s="632">
        <v>2898</v>
      </c>
      <c r="DE9" s="624"/>
      <c r="DF9" s="624"/>
      <c r="DG9" s="624"/>
      <c r="DH9" s="624"/>
      <c r="DI9" s="624"/>
      <c r="DJ9" s="624"/>
      <c r="DK9" s="624"/>
      <c r="DL9" s="624"/>
      <c r="DM9" s="624"/>
      <c r="DN9" s="624"/>
      <c r="DO9" s="624"/>
      <c r="DP9" s="625"/>
      <c r="DQ9" s="632">
        <v>440438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197835</v>
      </c>
      <c r="S10" s="624"/>
      <c r="T10" s="624"/>
      <c r="U10" s="624"/>
      <c r="V10" s="624"/>
      <c r="W10" s="624"/>
      <c r="X10" s="624"/>
      <c r="Y10" s="625"/>
      <c r="Z10" s="626">
        <v>2.7</v>
      </c>
      <c r="AA10" s="626"/>
      <c r="AB10" s="626"/>
      <c r="AC10" s="626"/>
      <c r="AD10" s="627">
        <v>197835</v>
      </c>
      <c r="AE10" s="627"/>
      <c r="AF10" s="627"/>
      <c r="AG10" s="627"/>
      <c r="AH10" s="627"/>
      <c r="AI10" s="627"/>
      <c r="AJ10" s="627"/>
      <c r="AK10" s="627"/>
      <c r="AL10" s="628">
        <v>4.8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14114</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13263</v>
      </c>
      <c r="BH11" s="624"/>
      <c r="BI11" s="624"/>
      <c r="BJ11" s="624"/>
      <c r="BK11" s="624"/>
      <c r="BL11" s="624"/>
      <c r="BM11" s="624"/>
      <c r="BN11" s="625"/>
      <c r="BO11" s="626">
        <v>1.6</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495835</v>
      </c>
      <c r="CS11" s="624"/>
      <c r="CT11" s="624"/>
      <c r="CU11" s="624"/>
      <c r="CV11" s="624"/>
      <c r="CW11" s="624"/>
      <c r="CX11" s="624"/>
      <c r="CY11" s="625"/>
      <c r="CZ11" s="626">
        <v>7.2</v>
      </c>
      <c r="DA11" s="626"/>
      <c r="DB11" s="626"/>
      <c r="DC11" s="626"/>
      <c r="DD11" s="632">
        <v>140954</v>
      </c>
      <c r="DE11" s="624"/>
      <c r="DF11" s="624"/>
      <c r="DG11" s="624"/>
      <c r="DH11" s="624"/>
      <c r="DI11" s="624"/>
      <c r="DJ11" s="624"/>
      <c r="DK11" s="624"/>
      <c r="DL11" s="624"/>
      <c r="DM11" s="624"/>
      <c r="DN11" s="624"/>
      <c r="DO11" s="624"/>
      <c r="DP11" s="625"/>
      <c r="DQ11" s="632">
        <v>292302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466050</v>
      </c>
      <c r="BH12" s="624"/>
      <c r="BI12" s="624"/>
      <c r="BJ12" s="624"/>
      <c r="BK12" s="624"/>
      <c r="BL12" s="624"/>
      <c r="BM12" s="624"/>
      <c r="BN12" s="625"/>
      <c r="BO12" s="626">
        <v>55</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107730</v>
      </c>
      <c r="CS12" s="624"/>
      <c r="CT12" s="624"/>
      <c r="CU12" s="624"/>
      <c r="CV12" s="624"/>
      <c r="CW12" s="624"/>
      <c r="CX12" s="624"/>
      <c r="CY12" s="625"/>
      <c r="CZ12" s="626">
        <v>1.6</v>
      </c>
      <c r="DA12" s="626"/>
      <c r="DB12" s="626"/>
      <c r="DC12" s="626"/>
      <c r="DD12" s="632">
        <v>7145</v>
      </c>
      <c r="DE12" s="624"/>
      <c r="DF12" s="624"/>
      <c r="DG12" s="624"/>
      <c r="DH12" s="624"/>
      <c r="DI12" s="624"/>
      <c r="DJ12" s="624"/>
      <c r="DK12" s="624"/>
      <c r="DL12" s="624"/>
      <c r="DM12" s="624"/>
      <c r="DN12" s="624"/>
      <c r="DO12" s="624"/>
      <c r="DP12" s="625"/>
      <c r="DQ12" s="632">
        <v>80939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10365</v>
      </c>
      <c r="S13" s="624"/>
      <c r="T13" s="624"/>
      <c r="U13" s="624"/>
      <c r="V13" s="624"/>
      <c r="W13" s="624"/>
      <c r="X13" s="624"/>
      <c r="Y13" s="625"/>
      <c r="Z13" s="626">
        <v>0.1</v>
      </c>
      <c r="AA13" s="626"/>
      <c r="AB13" s="626"/>
      <c r="AC13" s="626"/>
      <c r="AD13" s="627">
        <v>10365</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441970</v>
      </c>
      <c r="BH13" s="624"/>
      <c r="BI13" s="624"/>
      <c r="BJ13" s="624"/>
      <c r="BK13" s="624"/>
      <c r="BL13" s="624"/>
      <c r="BM13" s="624"/>
      <c r="BN13" s="625"/>
      <c r="BO13" s="626">
        <v>52.2</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797328</v>
      </c>
      <c r="CS13" s="624"/>
      <c r="CT13" s="624"/>
      <c r="CU13" s="624"/>
      <c r="CV13" s="624"/>
      <c r="CW13" s="624"/>
      <c r="CX13" s="624"/>
      <c r="CY13" s="625"/>
      <c r="CZ13" s="626">
        <v>11.6</v>
      </c>
      <c r="DA13" s="626"/>
      <c r="DB13" s="626"/>
      <c r="DC13" s="626"/>
      <c r="DD13" s="632">
        <v>713556</v>
      </c>
      <c r="DE13" s="624"/>
      <c r="DF13" s="624"/>
      <c r="DG13" s="624"/>
      <c r="DH13" s="624"/>
      <c r="DI13" s="624"/>
      <c r="DJ13" s="624"/>
      <c r="DK13" s="624"/>
      <c r="DL13" s="624"/>
      <c r="DM13" s="624"/>
      <c r="DN13" s="624"/>
      <c r="DO13" s="624"/>
      <c r="DP13" s="625"/>
      <c r="DQ13" s="632">
        <v>286873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33067</v>
      </c>
      <c r="BH14" s="624"/>
      <c r="BI14" s="624"/>
      <c r="BJ14" s="624"/>
      <c r="BK14" s="624"/>
      <c r="BL14" s="624"/>
      <c r="BM14" s="624"/>
      <c r="BN14" s="625"/>
      <c r="BO14" s="626">
        <v>3.9</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228073</v>
      </c>
      <c r="CS14" s="624"/>
      <c r="CT14" s="624"/>
      <c r="CU14" s="624"/>
      <c r="CV14" s="624"/>
      <c r="CW14" s="624"/>
      <c r="CX14" s="624"/>
      <c r="CY14" s="625"/>
      <c r="CZ14" s="626">
        <v>3.3</v>
      </c>
      <c r="DA14" s="626"/>
      <c r="DB14" s="626"/>
      <c r="DC14" s="626"/>
      <c r="DD14" s="632">
        <v>232</v>
      </c>
      <c r="DE14" s="624"/>
      <c r="DF14" s="624"/>
      <c r="DG14" s="624"/>
      <c r="DH14" s="624"/>
      <c r="DI14" s="624"/>
      <c r="DJ14" s="624"/>
      <c r="DK14" s="624"/>
      <c r="DL14" s="624"/>
      <c r="DM14" s="624"/>
      <c r="DN14" s="624"/>
      <c r="DO14" s="624"/>
      <c r="DP14" s="625"/>
      <c r="DQ14" s="632">
        <v>224326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2480</v>
      </c>
      <c r="S15" s="624"/>
      <c r="T15" s="624"/>
      <c r="U15" s="624"/>
      <c r="V15" s="624"/>
      <c r="W15" s="624"/>
      <c r="X15" s="624"/>
      <c r="Y15" s="625"/>
      <c r="Z15" s="626">
        <v>0</v>
      </c>
      <c r="AA15" s="626"/>
      <c r="AB15" s="626"/>
      <c r="AC15" s="626"/>
      <c r="AD15" s="627">
        <v>2480</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64090</v>
      </c>
      <c r="BH15" s="624"/>
      <c r="BI15" s="624"/>
      <c r="BJ15" s="624"/>
      <c r="BK15" s="624"/>
      <c r="BL15" s="624"/>
      <c r="BM15" s="624"/>
      <c r="BN15" s="625"/>
      <c r="BO15" s="626">
        <v>7.6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626778</v>
      </c>
      <c r="CS15" s="624"/>
      <c r="CT15" s="624"/>
      <c r="CU15" s="624"/>
      <c r="CV15" s="624"/>
      <c r="CW15" s="624"/>
      <c r="CX15" s="624"/>
      <c r="CY15" s="625"/>
      <c r="CZ15" s="626">
        <v>9.1</v>
      </c>
      <c r="DA15" s="626"/>
      <c r="DB15" s="626"/>
      <c r="DC15" s="626"/>
      <c r="DD15" s="632">
        <v>151464</v>
      </c>
      <c r="DE15" s="624"/>
      <c r="DF15" s="624"/>
      <c r="DG15" s="624"/>
      <c r="DH15" s="624"/>
      <c r="DI15" s="624"/>
      <c r="DJ15" s="624"/>
      <c r="DK15" s="624"/>
      <c r="DL15" s="624"/>
      <c r="DM15" s="624"/>
      <c r="DN15" s="624"/>
      <c r="DO15" s="624"/>
      <c r="DP15" s="625"/>
      <c r="DQ15" s="632">
        <v>575694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3319699</v>
      </c>
      <c r="S16" s="624"/>
      <c r="T16" s="624"/>
      <c r="U16" s="624"/>
      <c r="V16" s="624"/>
      <c r="W16" s="624"/>
      <c r="X16" s="624"/>
      <c r="Y16" s="625"/>
      <c r="Z16" s="626">
        <v>45.9</v>
      </c>
      <c r="AA16" s="626"/>
      <c r="AB16" s="626"/>
      <c r="AC16" s="626"/>
      <c r="AD16" s="627">
        <v>3021315</v>
      </c>
      <c r="AE16" s="627"/>
      <c r="AF16" s="627"/>
      <c r="AG16" s="627"/>
      <c r="AH16" s="627"/>
      <c r="AI16" s="627"/>
      <c r="AJ16" s="627"/>
      <c r="AK16" s="627"/>
      <c r="AL16" s="628">
        <v>72.599999999999994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204384</v>
      </c>
      <c r="CS16" s="624"/>
      <c r="CT16" s="624"/>
      <c r="CU16" s="624"/>
      <c r="CV16" s="624"/>
      <c r="CW16" s="624"/>
      <c r="CX16" s="624"/>
      <c r="CY16" s="625"/>
      <c r="CZ16" s="626">
        <v>3</v>
      </c>
      <c r="DA16" s="626"/>
      <c r="DB16" s="626"/>
      <c r="DC16" s="626"/>
      <c r="DD16" s="632" t="s">
        <v>109</v>
      </c>
      <c r="DE16" s="624"/>
      <c r="DF16" s="624"/>
      <c r="DG16" s="624"/>
      <c r="DH16" s="624"/>
      <c r="DI16" s="624"/>
      <c r="DJ16" s="624"/>
      <c r="DK16" s="624"/>
      <c r="DL16" s="624"/>
      <c r="DM16" s="624"/>
      <c r="DN16" s="624"/>
      <c r="DO16" s="624"/>
      <c r="DP16" s="625"/>
      <c r="DQ16" s="632">
        <v>58293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3021315</v>
      </c>
      <c r="S17" s="624"/>
      <c r="T17" s="624"/>
      <c r="U17" s="624"/>
      <c r="V17" s="624"/>
      <c r="W17" s="624"/>
      <c r="X17" s="624"/>
      <c r="Y17" s="625"/>
      <c r="Z17" s="626">
        <v>41.8</v>
      </c>
      <c r="AA17" s="626"/>
      <c r="AB17" s="626"/>
      <c r="AC17" s="626"/>
      <c r="AD17" s="627">
        <v>3021315</v>
      </c>
      <c r="AE17" s="627"/>
      <c r="AF17" s="627"/>
      <c r="AG17" s="627"/>
      <c r="AH17" s="627"/>
      <c r="AI17" s="627"/>
      <c r="AJ17" s="627"/>
      <c r="AK17" s="627"/>
      <c r="AL17" s="628">
        <v>72.599999999999994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767059</v>
      </c>
      <c r="CS17" s="624"/>
      <c r="CT17" s="624"/>
      <c r="CU17" s="624"/>
      <c r="CV17" s="624"/>
      <c r="CW17" s="624"/>
      <c r="CX17" s="624"/>
      <c r="CY17" s="625"/>
      <c r="CZ17" s="626">
        <v>11.2</v>
      </c>
      <c r="DA17" s="626"/>
      <c r="DB17" s="626"/>
      <c r="DC17" s="626"/>
      <c r="DD17" s="632" t="s">
        <v>109</v>
      </c>
      <c r="DE17" s="624"/>
      <c r="DF17" s="624"/>
      <c r="DG17" s="624"/>
      <c r="DH17" s="624"/>
      <c r="DI17" s="624"/>
      <c r="DJ17" s="624"/>
      <c r="DK17" s="624"/>
      <c r="DL17" s="624"/>
      <c r="DM17" s="624"/>
      <c r="DN17" s="624"/>
      <c r="DO17" s="624"/>
      <c r="DP17" s="625"/>
      <c r="DQ17" s="632">
        <v>740903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298384</v>
      </c>
      <c r="S18" s="624"/>
      <c r="T18" s="624"/>
      <c r="U18" s="624"/>
      <c r="V18" s="624"/>
      <c r="W18" s="624"/>
      <c r="X18" s="624"/>
      <c r="Y18" s="625"/>
      <c r="Z18" s="626">
        <v>4.0999999999999996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1053</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4461446</v>
      </c>
      <c r="S20" s="624"/>
      <c r="T20" s="624"/>
      <c r="U20" s="624"/>
      <c r="V20" s="624"/>
      <c r="W20" s="624"/>
      <c r="X20" s="624"/>
      <c r="Y20" s="625"/>
      <c r="Z20" s="626">
        <v>61.7</v>
      </c>
      <c r="AA20" s="626"/>
      <c r="AB20" s="626"/>
      <c r="AC20" s="626"/>
      <c r="AD20" s="627">
        <v>4163062</v>
      </c>
      <c r="AE20" s="627"/>
      <c r="AF20" s="627"/>
      <c r="AG20" s="627"/>
      <c r="AH20" s="627"/>
      <c r="AI20" s="627"/>
      <c r="AJ20" s="627"/>
      <c r="AK20" s="627"/>
      <c r="AL20" s="628">
        <v>100</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1053</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6875379</v>
      </c>
      <c r="CS20" s="624"/>
      <c r="CT20" s="624"/>
      <c r="CU20" s="624"/>
      <c r="CV20" s="624"/>
      <c r="CW20" s="624"/>
      <c r="CX20" s="624"/>
      <c r="CY20" s="625"/>
      <c r="CZ20" s="626">
        <v>100</v>
      </c>
      <c r="DA20" s="626"/>
      <c r="DB20" s="626"/>
      <c r="DC20" s="626"/>
      <c r="DD20" s="632">
        <v>1082520</v>
      </c>
      <c r="DE20" s="624"/>
      <c r="DF20" s="624"/>
      <c r="DG20" s="624"/>
      <c r="DH20" s="624"/>
      <c r="DI20" s="624"/>
      <c r="DJ20" s="624"/>
      <c r="DK20" s="624"/>
      <c r="DL20" s="624"/>
      <c r="DM20" s="624"/>
      <c r="DN20" s="624"/>
      <c r="DO20" s="624"/>
      <c r="DP20" s="625"/>
      <c r="DQ20" s="632">
        <v>4774424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1024</v>
      </c>
      <c r="S21" s="624"/>
      <c r="T21" s="624"/>
      <c r="U21" s="624"/>
      <c r="V21" s="624"/>
      <c r="W21" s="624"/>
      <c r="X21" s="624"/>
      <c r="Y21" s="625"/>
      <c r="Z21" s="626">
        <v>0</v>
      </c>
      <c r="AA21" s="626"/>
      <c r="AB21" s="626"/>
      <c r="AC21" s="626"/>
      <c r="AD21" s="627">
        <v>1024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1053</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68421</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74431</v>
      </c>
      <c r="S23" s="624"/>
      <c r="T23" s="624"/>
      <c r="U23" s="624"/>
      <c r="V23" s="624"/>
      <c r="W23" s="624"/>
      <c r="X23" s="624"/>
      <c r="Y23" s="625"/>
      <c r="Z23" s="626">
        <v>1</v>
      </c>
      <c r="AA23" s="626"/>
      <c r="AB23" s="626"/>
      <c r="AC23" s="626"/>
      <c r="AD23" s="627" t="s">
        <v>109</v>
      </c>
      <c r="AE23" s="627"/>
      <c r="AF23" s="627"/>
      <c r="AG23" s="627"/>
      <c r="AH23" s="627"/>
      <c r="AI23" s="627"/>
      <c r="AJ23" s="627"/>
      <c r="AK23" s="627"/>
      <c r="AL23" s="628" t="s">
        <v>109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9354</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2449209</v>
      </c>
      <c r="CS24" s="613"/>
      <c r="CT24" s="613"/>
      <c r="CU24" s="613"/>
      <c r="CV24" s="613"/>
      <c r="CW24" s="613"/>
      <c r="CX24" s="613"/>
      <c r="CY24" s="614"/>
      <c r="CZ24" s="650">
        <v>35.6</v>
      </c>
      <c r="DA24" s="651"/>
      <c r="DB24" s="651"/>
      <c r="DC24" s="652"/>
      <c r="DD24" s="649">
        <v>1952664</v>
      </c>
      <c r="DE24" s="613"/>
      <c r="DF24" s="613"/>
      <c r="DG24" s="613"/>
      <c r="DH24" s="613"/>
      <c r="DI24" s="613"/>
      <c r="DJ24" s="613"/>
      <c r="DK24" s="614"/>
      <c r="DL24" s="649">
        <v>1949179</v>
      </c>
      <c r="DM24" s="613"/>
      <c r="DN24" s="613"/>
      <c r="DO24" s="613"/>
      <c r="DP24" s="613"/>
      <c r="DQ24" s="613"/>
      <c r="DR24" s="613"/>
      <c r="DS24" s="613"/>
      <c r="DT24" s="613"/>
      <c r="DU24" s="613"/>
      <c r="DV24" s="614"/>
      <c r="DW24" s="617">
        <v>44.5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916076</v>
      </c>
      <c r="S25" s="624"/>
      <c r="T25" s="624"/>
      <c r="U25" s="624"/>
      <c r="V25" s="624"/>
      <c r="W25" s="624"/>
      <c r="X25" s="624"/>
      <c r="Y25" s="625"/>
      <c r="Z25" s="626">
        <v>12.7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1095188</v>
      </c>
      <c r="CS25" s="655"/>
      <c r="CT25" s="655"/>
      <c r="CU25" s="655"/>
      <c r="CV25" s="655"/>
      <c r="CW25" s="655"/>
      <c r="CX25" s="655"/>
      <c r="CY25" s="656"/>
      <c r="CZ25" s="657">
        <v>15.9</v>
      </c>
      <c r="DA25" s="658"/>
      <c r="DB25" s="658"/>
      <c r="DC25" s="659"/>
      <c r="DD25" s="632">
        <v>1036381</v>
      </c>
      <c r="DE25" s="655"/>
      <c r="DF25" s="655"/>
      <c r="DG25" s="655"/>
      <c r="DH25" s="655"/>
      <c r="DI25" s="655"/>
      <c r="DJ25" s="655"/>
      <c r="DK25" s="656"/>
      <c r="DL25" s="632">
        <v>1033238</v>
      </c>
      <c r="DM25" s="655"/>
      <c r="DN25" s="655"/>
      <c r="DO25" s="655"/>
      <c r="DP25" s="655"/>
      <c r="DQ25" s="655"/>
      <c r="DR25" s="655"/>
      <c r="DS25" s="655"/>
      <c r="DT25" s="655"/>
      <c r="DU25" s="655"/>
      <c r="DV25" s="656"/>
      <c r="DW25" s="628">
        <v>23.6</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661906</v>
      </c>
      <c r="CS26" s="624"/>
      <c r="CT26" s="624"/>
      <c r="CU26" s="624"/>
      <c r="CV26" s="624"/>
      <c r="CW26" s="624"/>
      <c r="CX26" s="624"/>
      <c r="CY26" s="625"/>
      <c r="CZ26" s="657">
        <v>9.6</v>
      </c>
      <c r="DA26" s="658"/>
      <c r="DB26" s="658"/>
      <c r="DC26" s="659"/>
      <c r="DD26" s="632">
        <v>616918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628473</v>
      </c>
      <c r="S27" s="624"/>
      <c r="T27" s="624"/>
      <c r="U27" s="624"/>
      <c r="V27" s="624"/>
      <c r="W27" s="624"/>
      <c r="X27" s="624"/>
      <c r="Y27" s="625"/>
      <c r="Z27" s="626">
        <v>8.6999999999999993</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847031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586962</v>
      </c>
      <c r="CS27" s="655"/>
      <c r="CT27" s="655"/>
      <c r="CU27" s="655"/>
      <c r="CV27" s="655"/>
      <c r="CW27" s="655"/>
      <c r="CX27" s="655"/>
      <c r="CY27" s="656"/>
      <c r="CZ27" s="657">
        <v>8.5</v>
      </c>
      <c r="DA27" s="658"/>
      <c r="DB27" s="658"/>
      <c r="DC27" s="659"/>
      <c r="DD27" s="632">
        <v>175380</v>
      </c>
      <c r="DE27" s="655"/>
      <c r="DF27" s="655"/>
      <c r="DG27" s="655"/>
      <c r="DH27" s="655"/>
      <c r="DI27" s="655"/>
      <c r="DJ27" s="655"/>
      <c r="DK27" s="656"/>
      <c r="DL27" s="632">
        <v>175038</v>
      </c>
      <c r="DM27" s="655"/>
      <c r="DN27" s="655"/>
      <c r="DO27" s="655"/>
      <c r="DP27" s="655"/>
      <c r="DQ27" s="655"/>
      <c r="DR27" s="655"/>
      <c r="DS27" s="655"/>
      <c r="DT27" s="655"/>
      <c r="DU27" s="655"/>
      <c r="DV27" s="656"/>
      <c r="DW27" s="628">
        <v>4</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14669</v>
      </c>
      <c r="S28" s="624"/>
      <c r="T28" s="624"/>
      <c r="U28" s="624"/>
      <c r="V28" s="624"/>
      <c r="W28" s="624"/>
      <c r="X28" s="624"/>
      <c r="Y28" s="625"/>
      <c r="Z28" s="626">
        <v>0.2</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767059</v>
      </c>
      <c r="CS28" s="624"/>
      <c r="CT28" s="624"/>
      <c r="CU28" s="624"/>
      <c r="CV28" s="624"/>
      <c r="CW28" s="624"/>
      <c r="CX28" s="624"/>
      <c r="CY28" s="625"/>
      <c r="CZ28" s="657">
        <v>11.2</v>
      </c>
      <c r="DA28" s="658"/>
      <c r="DB28" s="658"/>
      <c r="DC28" s="659"/>
      <c r="DD28" s="632">
        <v>740903</v>
      </c>
      <c r="DE28" s="624"/>
      <c r="DF28" s="624"/>
      <c r="DG28" s="624"/>
      <c r="DH28" s="624"/>
      <c r="DI28" s="624"/>
      <c r="DJ28" s="624"/>
      <c r="DK28" s="625"/>
      <c r="DL28" s="632">
        <v>740903</v>
      </c>
      <c r="DM28" s="624"/>
      <c r="DN28" s="624"/>
      <c r="DO28" s="624"/>
      <c r="DP28" s="624"/>
      <c r="DQ28" s="624"/>
      <c r="DR28" s="624"/>
      <c r="DS28" s="624"/>
      <c r="DT28" s="624"/>
      <c r="DU28" s="624"/>
      <c r="DV28" s="625"/>
      <c r="DW28" s="628">
        <v>16.899999999999999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2985</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766999</v>
      </c>
      <c r="CS29" s="655"/>
      <c r="CT29" s="655"/>
      <c r="CU29" s="655"/>
      <c r="CV29" s="655"/>
      <c r="CW29" s="655"/>
      <c r="CX29" s="655"/>
      <c r="CY29" s="656"/>
      <c r="CZ29" s="657">
        <v>11.2</v>
      </c>
      <c r="DA29" s="658"/>
      <c r="DB29" s="658"/>
      <c r="DC29" s="659"/>
      <c r="DD29" s="632">
        <v>740843</v>
      </c>
      <c r="DE29" s="655"/>
      <c r="DF29" s="655"/>
      <c r="DG29" s="655"/>
      <c r="DH29" s="655"/>
      <c r="DI29" s="655"/>
      <c r="DJ29" s="655"/>
      <c r="DK29" s="656"/>
      <c r="DL29" s="632">
        <v>740843</v>
      </c>
      <c r="DM29" s="655"/>
      <c r="DN29" s="655"/>
      <c r="DO29" s="655"/>
      <c r="DP29" s="655"/>
      <c r="DQ29" s="655"/>
      <c r="DR29" s="655"/>
      <c r="DS29" s="655"/>
      <c r="DT29" s="655"/>
      <c r="DU29" s="655"/>
      <c r="DV29" s="656"/>
      <c r="DW29" s="628">
        <v>16.899999999999999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156842</v>
      </c>
      <c r="S30" s="624"/>
      <c r="T30" s="624"/>
      <c r="U30" s="624"/>
      <c r="V30" s="624"/>
      <c r="W30" s="624"/>
      <c r="X30" s="624"/>
      <c r="Y30" s="625"/>
      <c r="Z30" s="626">
        <v>2.2000000000000002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96.6</v>
      </c>
      <c r="BN30" s="682"/>
      <c r="BO30" s="682"/>
      <c r="BP30" s="682"/>
      <c r="BQ30" s="683"/>
      <c r="BR30" s="681">
        <v>99</v>
      </c>
      <c r="BS30" s="682"/>
      <c r="BT30" s="682"/>
      <c r="BU30" s="682"/>
      <c r="BV30" s="682"/>
      <c r="BW30" s="682"/>
      <c r="BX30" s="618">
        <v>95.8</v>
      </c>
      <c r="BY30" s="682"/>
      <c r="BZ30" s="682"/>
      <c r="CA30" s="682"/>
      <c r="CB30" s="683"/>
      <c r="CD30" s="686"/>
      <c r="CE30" s="687"/>
      <c r="CF30" s="637" t="s">
        <v>290</v>
      </c>
      <c r="CG30" s="638"/>
      <c r="CH30" s="638"/>
      <c r="CI30" s="638"/>
      <c r="CJ30" s="638"/>
      <c r="CK30" s="638"/>
      <c r="CL30" s="638"/>
      <c r="CM30" s="638"/>
      <c r="CN30" s="638"/>
      <c r="CO30" s="638"/>
      <c r="CP30" s="638"/>
      <c r="CQ30" s="639"/>
      <c r="CR30" s="623">
        <v>698738</v>
      </c>
      <c r="CS30" s="624"/>
      <c r="CT30" s="624"/>
      <c r="CU30" s="624"/>
      <c r="CV30" s="624"/>
      <c r="CW30" s="624"/>
      <c r="CX30" s="624"/>
      <c r="CY30" s="625"/>
      <c r="CZ30" s="657">
        <v>10.199999999999999</v>
      </c>
      <c r="DA30" s="658"/>
      <c r="DB30" s="658"/>
      <c r="DC30" s="659"/>
      <c r="DD30" s="632">
        <v>673368</v>
      </c>
      <c r="DE30" s="624"/>
      <c r="DF30" s="624"/>
      <c r="DG30" s="624"/>
      <c r="DH30" s="624"/>
      <c r="DI30" s="624"/>
      <c r="DJ30" s="624"/>
      <c r="DK30" s="625"/>
      <c r="DL30" s="632">
        <v>673368</v>
      </c>
      <c r="DM30" s="624"/>
      <c r="DN30" s="624"/>
      <c r="DO30" s="624"/>
      <c r="DP30" s="624"/>
      <c r="DQ30" s="624"/>
      <c r="DR30" s="624"/>
      <c r="DS30" s="624"/>
      <c r="DT30" s="624"/>
      <c r="DU30" s="624"/>
      <c r="DV30" s="625"/>
      <c r="DW30" s="628">
        <v>15.4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270301</v>
      </c>
      <c r="S31" s="624"/>
      <c r="T31" s="624"/>
      <c r="U31" s="624"/>
      <c r="V31" s="624"/>
      <c r="W31" s="624"/>
      <c r="X31" s="624"/>
      <c r="Y31" s="625"/>
      <c r="Z31" s="626">
        <v>3.7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96.6</v>
      </c>
      <c r="BN31" s="679"/>
      <c r="BO31" s="679"/>
      <c r="BP31" s="679"/>
      <c r="BQ31" s="680"/>
      <c r="BR31" s="678">
        <v>98.9</v>
      </c>
      <c r="BS31" s="655"/>
      <c r="BT31" s="655"/>
      <c r="BU31" s="655"/>
      <c r="BV31" s="655"/>
      <c r="BW31" s="655"/>
      <c r="BX31" s="629">
        <v>95</v>
      </c>
      <c r="BY31" s="679"/>
      <c r="BZ31" s="679"/>
      <c r="CA31" s="679"/>
      <c r="CB31" s="680"/>
      <c r="CD31" s="686"/>
      <c r="CE31" s="687"/>
      <c r="CF31" s="637" t="s">
        <v>294</v>
      </c>
      <c r="CG31" s="638"/>
      <c r="CH31" s="638"/>
      <c r="CI31" s="638"/>
      <c r="CJ31" s="638"/>
      <c r="CK31" s="638"/>
      <c r="CL31" s="638"/>
      <c r="CM31" s="638"/>
      <c r="CN31" s="638"/>
      <c r="CO31" s="638"/>
      <c r="CP31" s="638"/>
      <c r="CQ31" s="639"/>
      <c r="CR31" s="623">
        <v>68261</v>
      </c>
      <c r="CS31" s="655"/>
      <c r="CT31" s="655"/>
      <c r="CU31" s="655"/>
      <c r="CV31" s="655"/>
      <c r="CW31" s="655"/>
      <c r="CX31" s="655"/>
      <c r="CY31" s="656"/>
      <c r="CZ31" s="657">
        <v>1</v>
      </c>
      <c r="DA31" s="658"/>
      <c r="DB31" s="658"/>
      <c r="DC31" s="659"/>
      <c r="DD31" s="632">
        <v>67475</v>
      </c>
      <c r="DE31" s="655"/>
      <c r="DF31" s="655"/>
      <c r="DG31" s="655"/>
      <c r="DH31" s="655"/>
      <c r="DI31" s="655"/>
      <c r="DJ31" s="655"/>
      <c r="DK31" s="656"/>
      <c r="DL31" s="632">
        <v>67475</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83929</v>
      </c>
      <c r="S32" s="624"/>
      <c r="T32" s="624"/>
      <c r="U32" s="624"/>
      <c r="V32" s="624"/>
      <c r="W32" s="624"/>
      <c r="X32" s="624"/>
      <c r="Y32" s="625"/>
      <c r="Z32" s="626">
        <v>1.2</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96.2</v>
      </c>
      <c r="BN32" s="691"/>
      <c r="BO32" s="691"/>
      <c r="BP32" s="691"/>
      <c r="BQ32" s="693"/>
      <c r="BR32" s="690">
        <v>99</v>
      </c>
      <c r="BS32" s="691"/>
      <c r="BT32" s="691"/>
      <c r="BU32" s="691"/>
      <c r="BV32" s="691"/>
      <c r="BW32" s="691"/>
      <c r="BX32" s="692">
        <v>95.7</v>
      </c>
      <c r="BY32" s="691"/>
      <c r="BZ32" s="691"/>
      <c r="CA32" s="691"/>
      <c r="CB32" s="693"/>
      <c r="CD32" s="688"/>
      <c r="CE32" s="689"/>
      <c r="CF32" s="637" t="s">
        <v>297</v>
      </c>
      <c r="CG32" s="638"/>
      <c r="CH32" s="638"/>
      <c r="CI32" s="638"/>
      <c r="CJ32" s="638"/>
      <c r="CK32" s="638"/>
      <c r="CL32" s="638"/>
      <c r="CM32" s="638"/>
      <c r="CN32" s="638"/>
      <c r="CO32" s="638"/>
      <c r="CP32" s="638"/>
      <c r="CQ32" s="639"/>
      <c r="CR32" s="623">
        <v>60</v>
      </c>
      <c r="CS32" s="624"/>
      <c r="CT32" s="624"/>
      <c r="CU32" s="624"/>
      <c r="CV32" s="624"/>
      <c r="CW32" s="624"/>
      <c r="CX32" s="624"/>
      <c r="CY32" s="625"/>
      <c r="CZ32" s="657">
        <v>0</v>
      </c>
      <c r="DA32" s="658"/>
      <c r="DB32" s="658"/>
      <c r="DC32" s="659"/>
      <c r="DD32" s="632">
        <v>60</v>
      </c>
      <c r="DE32" s="624"/>
      <c r="DF32" s="624"/>
      <c r="DG32" s="624"/>
      <c r="DH32" s="624"/>
      <c r="DI32" s="624"/>
      <c r="DJ32" s="624"/>
      <c r="DK32" s="625"/>
      <c r="DL32" s="632">
        <v>60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539152</v>
      </c>
      <c r="S33" s="624"/>
      <c r="T33" s="624"/>
      <c r="U33" s="624"/>
      <c r="V33" s="624"/>
      <c r="W33" s="624"/>
      <c r="X33" s="624"/>
      <c r="Y33" s="625"/>
      <c r="Z33" s="626">
        <v>7.5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3139266</v>
      </c>
      <c r="CS33" s="655"/>
      <c r="CT33" s="655"/>
      <c r="CU33" s="655"/>
      <c r="CV33" s="655"/>
      <c r="CW33" s="655"/>
      <c r="CX33" s="655"/>
      <c r="CY33" s="656"/>
      <c r="CZ33" s="657">
        <v>45.7</v>
      </c>
      <c r="DA33" s="658"/>
      <c r="DB33" s="658"/>
      <c r="DC33" s="659"/>
      <c r="DD33" s="632">
        <v>2281043</v>
      </c>
      <c r="DE33" s="655"/>
      <c r="DF33" s="655"/>
      <c r="DG33" s="655"/>
      <c r="DH33" s="655"/>
      <c r="DI33" s="655"/>
      <c r="DJ33" s="655"/>
      <c r="DK33" s="656"/>
      <c r="DL33" s="632">
        <v>1906522</v>
      </c>
      <c r="DM33" s="655"/>
      <c r="DN33" s="655"/>
      <c r="DO33" s="655"/>
      <c r="DP33" s="655"/>
      <c r="DQ33" s="655"/>
      <c r="DR33" s="655"/>
      <c r="DS33" s="655"/>
      <c r="DT33" s="655"/>
      <c r="DU33" s="655"/>
      <c r="DV33" s="656"/>
      <c r="DW33" s="628">
        <v>43.5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809721</v>
      </c>
      <c r="CS34" s="624"/>
      <c r="CT34" s="624"/>
      <c r="CU34" s="624"/>
      <c r="CV34" s="624"/>
      <c r="CW34" s="624"/>
      <c r="CX34" s="624"/>
      <c r="CY34" s="625"/>
      <c r="CZ34" s="657">
        <v>11.8</v>
      </c>
      <c r="DA34" s="658"/>
      <c r="DB34" s="658"/>
      <c r="DC34" s="659"/>
      <c r="DD34" s="632">
        <v>668266</v>
      </c>
      <c r="DE34" s="624"/>
      <c r="DF34" s="624"/>
      <c r="DG34" s="624"/>
      <c r="DH34" s="624"/>
      <c r="DI34" s="624"/>
      <c r="DJ34" s="624"/>
      <c r="DK34" s="625"/>
      <c r="DL34" s="632">
        <v>575114</v>
      </c>
      <c r="DM34" s="624"/>
      <c r="DN34" s="624"/>
      <c r="DO34" s="624"/>
      <c r="DP34" s="624"/>
      <c r="DQ34" s="624"/>
      <c r="DR34" s="624"/>
      <c r="DS34" s="624"/>
      <c r="DT34" s="624"/>
      <c r="DU34" s="624"/>
      <c r="DV34" s="625"/>
      <c r="DW34" s="628">
        <v>13.1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217852</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1056092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39291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25982</v>
      </c>
      <c r="CS35" s="655"/>
      <c r="CT35" s="655"/>
      <c r="CU35" s="655"/>
      <c r="CV35" s="655"/>
      <c r="CW35" s="655"/>
      <c r="CX35" s="655"/>
      <c r="CY35" s="656"/>
      <c r="CZ35" s="657">
        <v>0.4</v>
      </c>
      <c r="DA35" s="658"/>
      <c r="DB35" s="658"/>
      <c r="DC35" s="659"/>
      <c r="DD35" s="632">
        <v>21075</v>
      </c>
      <c r="DE35" s="655"/>
      <c r="DF35" s="655"/>
      <c r="DG35" s="655"/>
      <c r="DH35" s="655"/>
      <c r="DI35" s="655"/>
      <c r="DJ35" s="655"/>
      <c r="DK35" s="656"/>
      <c r="DL35" s="632">
        <v>16854</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7227103</v>
      </c>
      <c r="S36" s="696"/>
      <c r="T36" s="696"/>
      <c r="U36" s="696"/>
      <c r="V36" s="696"/>
      <c r="W36" s="696"/>
      <c r="X36" s="696"/>
      <c r="Y36" s="697"/>
      <c r="Z36" s="698">
        <v>100</v>
      </c>
      <c r="AA36" s="698"/>
      <c r="AB36" s="698"/>
      <c r="AC36" s="698"/>
      <c r="AD36" s="699">
        <v>4164086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198589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1866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1101569</v>
      </c>
      <c r="CS36" s="624"/>
      <c r="CT36" s="624"/>
      <c r="CU36" s="624"/>
      <c r="CV36" s="624"/>
      <c r="CW36" s="624"/>
      <c r="CX36" s="624"/>
      <c r="CY36" s="625"/>
      <c r="CZ36" s="657">
        <v>16</v>
      </c>
      <c r="DA36" s="658"/>
      <c r="DB36" s="658"/>
      <c r="DC36" s="659"/>
      <c r="DD36" s="632">
        <v>631750</v>
      </c>
      <c r="DE36" s="624"/>
      <c r="DF36" s="624"/>
      <c r="DG36" s="624"/>
      <c r="DH36" s="624"/>
      <c r="DI36" s="624"/>
      <c r="DJ36" s="624"/>
      <c r="DK36" s="625"/>
      <c r="DL36" s="632">
        <v>593713</v>
      </c>
      <c r="DM36" s="624"/>
      <c r="DN36" s="624"/>
      <c r="DO36" s="624"/>
      <c r="DP36" s="624"/>
      <c r="DQ36" s="624"/>
      <c r="DR36" s="624"/>
      <c r="DS36" s="624"/>
      <c r="DT36" s="624"/>
      <c r="DU36" s="624"/>
      <c r="DV36" s="625"/>
      <c r="DW36" s="628">
        <v>13.5</v>
      </c>
      <c r="DX36" s="653"/>
      <c r="DY36" s="653"/>
      <c r="DZ36" s="653"/>
      <c r="EA36" s="653"/>
      <c r="EB36" s="653"/>
      <c r="EC36" s="654"/>
    </row>
    <row r="37" spans="2:133" ht="11.25" customHeight="1">
      <c r="AQ37" s="702" t="s">
        <v>312</v>
      </c>
      <c r="AR37" s="703"/>
      <c r="AS37" s="703"/>
      <c r="AT37" s="703"/>
      <c r="AU37" s="703"/>
      <c r="AV37" s="703"/>
      <c r="AW37" s="703"/>
      <c r="AX37" s="703"/>
      <c r="AY37" s="704"/>
      <c r="AZ37" s="623">
        <v>62311</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1849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318007</v>
      </c>
      <c r="CS37" s="655"/>
      <c r="CT37" s="655"/>
      <c r="CU37" s="655"/>
      <c r="CV37" s="655"/>
      <c r="CW37" s="655"/>
      <c r="CX37" s="655"/>
      <c r="CY37" s="656"/>
      <c r="CZ37" s="657">
        <v>4.5999999999999996</v>
      </c>
      <c r="DA37" s="658"/>
      <c r="DB37" s="658"/>
      <c r="DC37" s="659"/>
      <c r="DD37" s="632">
        <v>318007</v>
      </c>
      <c r="DE37" s="655"/>
      <c r="DF37" s="655"/>
      <c r="DG37" s="655"/>
      <c r="DH37" s="655"/>
      <c r="DI37" s="655"/>
      <c r="DJ37" s="655"/>
      <c r="DK37" s="656"/>
      <c r="DL37" s="632">
        <v>317831</v>
      </c>
      <c r="DM37" s="655"/>
      <c r="DN37" s="655"/>
      <c r="DO37" s="655"/>
      <c r="DP37" s="655"/>
      <c r="DQ37" s="655"/>
      <c r="DR37" s="655"/>
      <c r="DS37" s="655"/>
      <c r="DT37" s="655"/>
      <c r="DU37" s="655"/>
      <c r="DV37" s="656"/>
      <c r="DW37" s="628">
        <v>7.3</v>
      </c>
      <c r="DX37" s="653"/>
      <c r="DY37" s="653"/>
      <c r="DZ37" s="653"/>
      <c r="EA37" s="653"/>
      <c r="EB37" s="653"/>
      <c r="EC37" s="654"/>
    </row>
    <row r="38" spans="2:133" ht="11.25" customHeight="1">
      <c r="AQ38" s="702" t="s">
        <v>315</v>
      </c>
      <c r="AR38" s="703"/>
      <c r="AS38" s="703"/>
      <c r="AT38" s="703"/>
      <c r="AU38" s="703"/>
      <c r="AV38" s="703"/>
      <c r="AW38" s="703"/>
      <c r="AX38" s="703"/>
      <c r="AY38" s="704"/>
      <c r="AZ38" s="623" t="s">
        <v>316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3125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1056092</v>
      </c>
      <c r="CS38" s="624"/>
      <c r="CT38" s="624"/>
      <c r="CU38" s="624"/>
      <c r="CV38" s="624"/>
      <c r="CW38" s="624"/>
      <c r="CX38" s="624"/>
      <c r="CY38" s="625"/>
      <c r="CZ38" s="657">
        <v>15.4</v>
      </c>
      <c r="DA38" s="658"/>
      <c r="DB38" s="658"/>
      <c r="DC38" s="659"/>
      <c r="DD38" s="632">
        <v>858924</v>
      </c>
      <c r="DE38" s="624"/>
      <c r="DF38" s="624"/>
      <c r="DG38" s="624"/>
      <c r="DH38" s="624"/>
      <c r="DI38" s="624"/>
      <c r="DJ38" s="624"/>
      <c r="DK38" s="625"/>
      <c r="DL38" s="632">
        <v>720841</v>
      </c>
      <c r="DM38" s="624"/>
      <c r="DN38" s="624"/>
      <c r="DO38" s="624"/>
      <c r="DP38" s="624"/>
      <c r="DQ38" s="624"/>
      <c r="DR38" s="624"/>
      <c r="DS38" s="624"/>
      <c r="DT38" s="624"/>
      <c r="DU38" s="624"/>
      <c r="DV38" s="625"/>
      <c r="DW38" s="628">
        <v>16.5</v>
      </c>
      <c r="DX38" s="653"/>
      <c r="DY38" s="653"/>
      <c r="DZ38" s="653"/>
      <c r="EA38" s="653"/>
      <c r="EB38" s="653"/>
      <c r="EC38" s="654"/>
    </row>
    <row r="39" spans="2:133" ht="11.25" customHeight="1">
      <c r="AQ39" s="702" t="s">
        <v>319</v>
      </c>
      <c r="AR39" s="703"/>
      <c r="AS39" s="703"/>
      <c r="AT39" s="703"/>
      <c r="AU39" s="703"/>
      <c r="AV39" s="703"/>
      <c r="AW39" s="703"/>
      <c r="AX39" s="703"/>
      <c r="AY39" s="704"/>
      <c r="AZ39" s="623" t="s">
        <v>316</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145410</v>
      </c>
      <c r="CS39" s="655"/>
      <c r="CT39" s="655"/>
      <c r="CU39" s="655"/>
      <c r="CV39" s="655"/>
      <c r="CW39" s="655"/>
      <c r="CX39" s="655"/>
      <c r="CY39" s="656"/>
      <c r="CZ39" s="657">
        <v>2.1</v>
      </c>
      <c r="DA39" s="658"/>
      <c r="DB39" s="658"/>
      <c r="DC39" s="659"/>
      <c r="DD39" s="632">
        <v>101028</v>
      </c>
      <c r="DE39" s="655"/>
      <c r="DF39" s="655"/>
      <c r="DG39" s="655"/>
      <c r="DH39" s="655"/>
      <c r="DI39" s="655"/>
      <c r="DJ39" s="655"/>
      <c r="DK39" s="656"/>
      <c r="DL39" s="632" t="s">
        <v>316</v>
      </c>
      <c r="DM39" s="655"/>
      <c r="DN39" s="655"/>
      <c r="DO39" s="655"/>
      <c r="DP39" s="655"/>
      <c r="DQ39" s="655"/>
      <c r="DR39" s="655"/>
      <c r="DS39" s="655"/>
      <c r="DT39" s="655"/>
      <c r="DU39" s="655"/>
      <c r="DV39" s="656"/>
      <c r="DW39" s="628" t="s">
        <v>316</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133556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151</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492</v>
      </c>
      <c r="CS40" s="624"/>
      <c r="CT40" s="624"/>
      <c r="CU40" s="624"/>
      <c r="CV40" s="624"/>
      <c r="CW40" s="624"/>
      <c r="CX40" s="624"/>
      <c r="CY40" s="625"/>
      <c r="CZ40" s="657">
        <v>0</v>
      </c>
      <c r="DA40" s="658"/>
      <c r="DB40" s="658"/>
      <c r="DC40" s="659"/>
      <c r="DD40" s="632" t="s">
        <v>316</v>
      </c>
      <c r="DE40" s="624"/>
      <c r="DF40" s="624"/>
      <c r="DG40" s="624"/>
      <c r="DH40" s="624"/>
      <c r="DI40" s="624"/>
      <c r="DJ40" s="624"/>
      <c r="DK40" s="625"/>
      <c r="DL40" s="632" t="s">
        <v>316</v>
      </c>
      <c r="DM40" s="624"/>
      <c r="DN40" s="624"/>
      <c r="DO40" s="624"/>
      <c r="DP40" s="624"/>
      <c r="DQ40" s="624"/>
      <c r="DR40" s="624"/>
      <c r="DS40" s="624"/>
      <c r="DT40" s="624"/>
      <c r="DU40" s="624"/>
      <c r="DV40" s="625"/>
      <c r="DW40" s="628" t="s">
        <v>316</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661636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372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1286904</v>
      </c>
      <c r="CS42" s="624"/>
      <c r="CT42" s="624"/>
      <c r="CU42" s="624"/>
      <c r="CV42" s="624"/>
      <c r="CW42" s="624"/>
      <c r="CX42" s="624"/>
      <c r="CY42" s="625"/>
      <c r="CZ42" s="657">
        <v>18.7</v>
      </c>
      <c r="DA42" s="706"/>
      <c r="DB42" s="706"/>
      <c r="DC42" s="707"/>
      <c r="DD42" s="632">
        <v>540717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24892</v>
      </c>
      <c r="CS43" s="655"/>
      <c r="CT43" s="655"/>
      <c r="CU43" s="655"/>
      <c r="CV43" s="655"/>
      <c r="CW43" s="655"/>
      <c r="CX43" s="655"/>
      <c r="CY43" s="656"/>
      <c r="CZ43" s="657">
        <v>0.4</v>
      </c>
      <c r="DA43" s="658"/>
      <c r="DB43" s="658"/>
      <c r="DC43" s="659"/>
      <c r="DD43" s="632">
        <v>24892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285</v>
      </c>
      <c r="CE44" s="730"/>
      <c r="CF44" s="620" t="s">
        <v>335</v>
      </c>
      <c r="CG44" s="621"/>
      <c r="CH44" s="621"/>
      <c r="CI44" s="621"/>
      <c r="CJ44" s="621"/>
      <c r="CK44" s="621"/>
      <c r="CL44" s="621"/>
      <c r="CM44" s="621"/>
      <c r="CN44" s="621"/>
      <c r="CO44" s="621"/>
      <c r="CP44" s="621"/>
      <c r="CQ44" s="622"/>
      <c r="CR44" s="623">
        <v>1082520</v>
      </c>
      <c r="CS44" s="624"/>
      <c r="CT44" s="624"/>
      <c r="CU44" s="624"/>
      <c r="CV44" s="624"/>
      <c r="CW44" s="624"/>
      <c r="CX44" s="624"/>
      <c r="CY44" s="625"/>
      <c r="CZ44" s="657">
        <v>15.7</v>
      </c>
      <c r="DA44" s="706"/>
      <c r="DB44" s="706"/>
      <c r="DC44" s="707"/>
      <c r="DD44" s="632">
        <v>482424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706222</v>
      </c>
      <c r="CS45" s="655"/>
      <c r="CT45" s="655"/>
      <c r="CU45" s="655"/>
      <c r="CV45" s="655"/>
      <c r="CW45" s="655"/>
      <c r="CX45" s="655"/>
      <c r="CY45" s="656"/>
      <c r="CZ45" s="657">
        <v>10.3</v>
      </c>
      <c r="DA45" s="658"/>
      <c r="DB45" s="658"/>
      <c r="DC45" s="659"/>
      <c r="DD45" s="632">
        <v>138901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357213</v>
      </c>
      <c r="CS46" s="624"/>
      <c r="CT46" s="624"/>
      <c r="CU46" s="624"/>
      <c r="CV46" s="624"/>
      <c r="CW46" s="624"/>
      <c r="CX46" s="624"/>
      <c r="CY46" s="625"/>
      <c r="CZ46" s="657">
        <v>5.2</v>
      </c>
      <c r="DA46" s="706"/>
      <c r="DB46" s="706"/>
      <c r="DC46" s="707"/>
      <c r="DD46" s="632">
        <v>324438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204384</v>
      </c>
      <c r="CS47" s="655"/>
      <c r="CT47" s="655"/>
      <c r="CU47" s="655"/>
      <c r="CV47" s="655"/>
      <c r="CW47" s="655"/>
      <c r="CX47" s="655"/>
      <c r="CY47" s="656"/>
      <c r="CZ47" s="657">
        <v>3</v>
      </c>
      <c r="DA47" s="658"/>
      <c r="DB47" s="658"/>
      <c r="DC47" s="659"/>
      <c r="DD47" s="632">
        <v>58293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6875379</v>
      </c>
      <c r="CS49" s="691"/>
      <c r="CT49" s="691"/>
      <c r="CU49" s="691"/>
      <c r="CV49" s="691"/>
      <c r="CW49" s="691"/>
      <c r="CX49" s="691"/>
      <c r="CY49" s="718"/>
      <c r="CZ49" s="719">
        <v>100</v>
      </c>
      <c r="DA49" s="720"/>
      <c r="DB49" s="720"/>
      <c r="DC49" s="721"/>
      <c r="DD49" s="722">
        <v>4774424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7227</v>
      </c>
      <c r="R7" s="753"/>
      <c r="S7" s="753"/>
      <c r="T7" s="753"/>
      <c r="U7" s="753"/>
      <c r="V7" s="753">
        <v>6875</v>
      </c>
      <c r="W7" s="753"/>
      <c r="X7" s="753"/>
      <c r="Y7" s="753"/>
      <c r="Z7" s="753"/>
      <c r="AA7" s="753">
        <v>352</v>
      </c>
      <c r="AB7" s="753"/>
      <c r="AC7" s="753"/>
      <c r="AD7" s="753"/>
      <c r="AE7" s="754"/>
      <c r="AF7" s="755">
        <v>244</v>
      </c>
      <c r="AG7" s="756"/>
      <c r="AH7" s="756"/>
      <c r="AI7" s="756"/>
      <c r="AJ7" s="757"/>
      <c r="AK7" s="792">
        <v>146</v>
      </c>
      <c r="AL7" s="793"/>
      <c r="AM7" s="793"/>
      <c r="AN7" s="793"/>
      <c r="AO7" s="793"/>
      <c r="AP7" s="793">
        <v>6304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535</v>
      </c>
      <c r="BT7" s="797"/>
      <c r="BU7" s="797"/>
      <c r="BV7" s="797"/>
      <c r="BW7" s="797"/>
      <c r="BX7" s="797"/>
      <c r="BY7" s="797"/>
      <c r="BZ7" s="797"/>
      <c r="CA7" s="797"/>
      <c r="CB7" s="797"/>
      <c r="CC7" s="797"/>
      <c r="CD7" s="797"/>
      <c r="CE7" s="797"/>
      <c r="CF7" s="797"/>
      <c r="CG7" s="798"/>
      <c r="CH7" s="789">
        <v>10</v>
      </c>
      <c r="CI7" s="790"/>
      <c r="CJ7" s="790"/>
      <c r="CK7" s="790"/>
      <c r="CL7" s="791"/>
      <c r="CM7" s="789">
        <v>43</v>
      </c>
      <c r="CN7" s="790"/>
      <c r="CO7" s="790"/>
      <c r="CP7" s="790"/>
      <c r="CQ7" s="791"/>
      <c r="CR7" s="789">
        <v>15</v>
      </c>
      <c r="CS7" s="790"/>
      <c r="CT7" s="790"/>
      <c r="CU7" s="790"/>
      <c r="CV7" s="791"/>
      <c r="CW7" s="789" t="s">
        <v>536</v>
      </c>
      <c r="CX7" s="790"/>
      <c r="CY7" s="790"/>
      <c r="CZ7" s="790"/>
      <c r="DA7" s="791"/>
      <c r="DB7" s="789" t="s">
        <v>536</v>
      </c>
      <c r="DC7" s="790"/>
      <c r="DD7" s="790"/>
      <c r="DE7" s="790"/>
      <c r="DF7" s="791"/>
      <c r="DG7" s="789" t="s">
        <v>536</v>
      </c>
      <c r="DH7" s="790"/>
      <c r="DI7" s="790"/>
      <c r="DJ7" s="790"/>
      <c r="DK7" s="791"/>
      <c r="DL7" s="789" t="s">
        <v>536</v>
      </c>
      <c r="DM7" s="790"/>
      <c r="DN7" s="790"/>
      <c r="DO7" s="790"/>
      <c r="DP7" s="791"/>
      <c r="DQ7" s="789" t="s">
        <v>537</v>
      </c>
      <c r="DR7" s="790"/>
      <c r="DS7" s="790"/>
      <c r="DT7" s="790"/>
      <c r="DU7" s="791"/>
      <c r="DV7" s="770"/>
      <c r="DW7" s="771"/>
      <c r="DX7" s="771"/>
      <c r="DY7" s="771"/>
      <c r="DZ7" s="772"/>
      <c r="EA7" s="205"/>
    </row>
    <row r="8" spans="1:131" s="206" customFormat="1" ht="26.25" customHeight="1">
      <c r="A8" s="212">
        <v>2</v>
      </c>
      <c r="B8" s="773" t="s">
        <v>364</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v>0</v>
      </c>
      <c r="AB8" s="777"/>
      <c r="AC8" s="777"/>
      <c r="AD8" s="777"/>
      <c r="AE8" s="778"/>
      <c r="AF8" s="779">
        <v>0</v>
      </c>
      <c r="AG8" s="780"/>
      <c r="AH8" s="780"/>
      <c r="AI8" s="780"/>
      <c r="AJ8" s="781"/>
      <c r="AK8" s="782">
        <v>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7227</v>
      </c>
      <c r="R23" s="812"/>
      <c r="S23" s="812"/>
      <c r="T23" s="812"/>
      <c r="U23" s="812"/>
      <c r="V23" s="812">
        <v>6875</v>
      </c>
      <c r="W23" s="812"/>
      <c r="X23" s="812"/>
      <c r="Y23" s="812"/>
      <c r="Z23" s="812"/>
      <c r="AA23" s="812">
        <v>352</v>
      </c>
      <c r="AB23" s="812"/>
      <c r="AC23" s="812"/>
      <c r="AD23" s="812"/>
      <c r="AE23" s="813"/>
      <c r="AF23" s="814">
        <v>244</v>
      </c>
      <c r="AG23" s="812"/>
      <c r="AH23" s="812"/>
      <c r="AI23" s="812"/>
      <c r="AJ23" s="815"/>
      <c r="AK23" s="816"/>
      <c r="AL23" s="817"/>
      <c r="AM23" s="817"/>
      <c r="AN23" s="817"/>
      <c r="AO23" s="817"/>
      <c r="AP23" s="812">
        <v>6304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1958</v>
      </c>
      <c r="R28" s="841"/>
      <c r="S28" s="841"/>
      <c r="T28" s="841"/>
      <c r="U28" s="841"/>
      <c r="V28" s="841">
        <v>1918</v>
      </c>
      <c r="W28" s="841"/>
      <c r="X28" s="841"/>
      <c r="Y28" s="841"/>
      <c r="Z28" s="841"/>
      <c r="AA28" s="841">
        <v>39</v>
      </c>
      <c r="AB28" s="841"/>
      <c r="AC28" s="841"/>
      <c r="AD28" s="841"/>
      <c r="AE28" s="842"/>
      <c r="AF28" s="843">
        <v>39</v>
      </c>
      <c r="AG28" s="841"/>
      <c r="AH28" s="841"/>
      <c r="AI28" s="841"/>
      <c r="AJ28" s="844"/>
      <c r="AK28" s="845">
        <v>126</v>
      </c>
      <c r="AL28" s="836"/>
      <c r="AM28" s="836"/>
      <c r="AN28" s="836"/>
      <c r="AO28" s="836"/>
      <c r="AP28" s="836" t="s">
        <v>529</v>
      </c>
      <c r="AQ28" s="836"/>
      <c r="AR28" s="836"/>
      <c r="AS28" s="836"/>
      <c r="AT28" s="836"/>
      <c r="AU28" s="836" t="s">
        <v>529</v>
      </c>
      <c r="AV28" s="836"/>
      <c r="AW28" s="836"/>
      <c r="AX28" s="836"/>
      <c r="AY28" s="836"/>
      <c r="AZ28" s="837" t="s">
        <v>529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1839</v>
      </c>
      <c r="R29" s="777"/>
      <c r="S29" s="777"/>
      <c r="T29" s="777"/>
      <c r="U29" s="777"/>
      <c r="V29" s="777">
        <v>1781</v>
      </c>
      <c r="W29" s="777"/>
      <c r="X29" s="777"/>
      <c r="Y29" s="777"/>
      <c r="Z29" s="777"/>
      <c r="AA29" s="777">
        <v>58</v>
      </c>
      <c r="AB29" s="777"/>
      <c r="AC29" s="777"/>
      <c r="AD29" s="777"/>
      <c r="AE29" s="778"/>
      <c r="AF29" s="779">
        <v>58</v>
      </c>
      <c r="AG29" s="780"/>
      <c r="AH29" s="780"/>
      <c r="AI29" s="780"/>
      <c r="AJ29" s="781"/>
      <c r="AK29" s="848">
        <v>319</v>
      </c>
      <c r="AL29" s="849"/>
      <c r="AM29" s="849"/>
      <c r="AN29" s="849"/>
      <c r="AO29" s="849"/>
      <c r="AP29" s="849" t="s">
        <v>529</v>
      </c>
      <c r="AQ29" s="849"/>
      <c r="AR29" s="849"/>
      <c r="AS29" s="849"/>
      <c r="AT29" s="849"/>
      <c r="AU29" s="849" t="s">
        <v>529</v>
      </c>
      <c r="AV29" s="849"/>
      <c r="AW29" s="849"/>
      <c r="AX29" s="849"/>
      <c r="AY29" s="849"/>
      <c r="AZ29" s="850" t="s">
        <v>529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145</v>
      </c>
      <c r="R30" s="777"/>
      <c r="S30" s="777"/>
      <c r="T30" s="777"/>
      <c r="U30" s="777"/>
      <c r="V30" s="777">
        <v>143</v>
      </c>
      <c r="W30" s="777"/>
      <c r="X30" s="777"/>
      <c r="Y30" s="777"/>
      <c r="Z30" s="777"/>
      <c r="AA30" s="777">
        <v>2</v>
      </c>
      <c r="AB30" s="777"/>
      <c r="AC30" s="777"/>
      <c r="AD30" s="777"/>
      <c r="AE30" s="778"/>
      <c r="AF30" s="779">
        <v>2</v>
      </c>
      <c r="AG30" s="780"/>
      <c r="AH30" s="780"/>
      <c r="AI30" s="780"/>
      <c r="AJ30" s="781"/>
      <c r="AK30" s="848">
        <v>71</v>
      </c>
      <c r="AL30" s="849"/>
      <c r="AM30" s="849"/>
      <c r="AN30" s="849"/>
      <c r="AO30" s="849"/>
      <c r="AP30" s="849" t="s">
        <v>529</v>
      </c>
      <c r="AQ30" s="849"/>
      <c r="AR30" s="849"/>
      <c r="AS30" s="849"/>
      <c r="AT30" s="849"/>
      <c r="AU30" s="849" t="s">
        <v>529</v>
      </c>
      <c r="AV30" s="849"/>
      <c r="AW30" s="849"/>
      <c r="AX30" s="849"/>
      <c r="AY30" s="849"/>
      <c r="AZ30" s="850" t="s">
        <v>529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275</v>
      </c>
      <c r="R31" s="777"/>
      <c r="S31" s="777"/>
      <c r="T31" s="777"/>
      <c r="U31" s="777"/>
      <c r="V31" s="777">
        <v>275</v>
      </c>
      <c r="W31" s="777"/>
      <c r="X31" s="777"/>
      <c r="Y31" s="777"/>
      <c r="Z31" s="777"/>
      <c r="AA31" s="777">
        <v>1</v>
      </c>
      <c r="AB31" s="777"/>
      <c r="AC31" s="777"/>
      <c r="AD31" s="777"/>
      <c r="AE31" s="778"/>
      <c r="AF31" s="779">
        <v>1</v>
      </c>
      <c r="AG31" s="780"/>
      <c r="AH31" s="780"/>
      <c r="AI31" s="780"/>
      <c r="AJ31" s="781"/>
      <c r="AK31" s="848">
        <v>139</v>
      </c>
      <c r="AL31" s="849"/>
      <c r="AM31" s="849"/>
      <c r="AN31" s="849"/>
      <c r="AO31" s="849"/>
      <c r="AP31" s="849">
        <v>499</v>
      </c>
      <c r="AQ31" s="849"/>
      <c r="AR31" s="849"/>
      <c r="AS31" s="849"/>
      <c r="AT31" s="849"/>
      <c r="AU31" s="849">
        <v>289</v>
      </c>
      <c r="AV31" s="849"/>
      <c r="AW31" s="849"/>
      <c r="AX31" s="849"/>
      <c r="AY31" s="849"/>
      <c r="AZ31" s="850" t="s">
        <v>529</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94</v>
      </c>
      <c r="R32" s="777"/>
      <c r="S32" s="777"/>
      <c r="T32" s="777"/>
      <c r="U32" s="777"/>
      <c r="V32" s="777">
        <v>94</v>
      </c>
      <c r="W32" s="777"/>
      <c r="X32" s="777"/>
      <c r="Y32" s="777"/>
      <c r="Z32" s="777"/>
      <c r="AA32" s="777">
        <v>1</v>
      </c>
      <c r="AB32" s="777"/>
      <c r="AC32" s="777"/>
      <c r="AD32" s="777"/>
      <c r="AE32" s="778"/>
      <c r="AF32" s="779">
        <v>1</v>
      </c>
      <c r="AG32" s="780"/>
      <c r="AH32" s="780"/>
      <c r="AI32" s="780"/>
      <c r="AJ32" s="781"/>
      <c r="AK32" s="848">
        <v>59</v>
      </c>
      <c r="AL32" s="849"/>
      <c r="AM32" s="849"/>
      <c r="AN32" s="849"/>
      <c r="AO32" s="849"/>
      <c r="AP32" s="849">
        <v>642</v>
      </c>
      <c r="AQ32" s="849"/>
      <c r="AR32" s="849"/>
      <c r="AS32" s="849"/>
      <c r="AT32" s="849"/>
      <c r="AU32" s="849">
        <v>371</v>
      </c>
      <c r="AV32" s="849"/>
      <c r="AW32" s="849"/>
      <c r="AX32" s="849"/>
      <c r="AY32" s="849"/>
      <c r="AZ32" s="850" t="s">
        <v>529</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164</v>
      </c>
      <c r="R33" s="777"/>
      <c r="S33" s="777"/>
      <c r="T33" s="777"/>
      <c r="U33" s="777"/>
      <c r="V33" s="777">
        <v>164</v>
      </c>
      <c r="W33" s="777"/>
      <c r="X33" s="777"/>
      <c r="Y33" s="777"/>
      <c r="Z33" s="777"/>
      <c r="AA33" s="777">
        <v>1</v>
      </c>
      <c r="AB33" s="777"/>
      <c r="AC33" s="777"/>
      <c r="AD33" s="777"/>
      <c r="AE33" s="778"/>
      <c r="AF33" s="779">
        <v>1</v>
      </c>
      <c r="AG33" s="780"/>
      <c r="AH33" s="780"/>
      <c r="AI33" s="780"/>
      <c r="AJ33" s="781"/>
      <c r="AK33" s="848">
        <v>62</v>
      </c>
      <c r="AL33" s="849"/>
      <c r="AM33" s="849"/>
      <c r="AN33" s="849"/>
      <c r="AO33" s="849"/>
      <c r="AP33" s="849">
        <v>280</v>
      </c>
      <c r="AQ33" s="849"/>
      <c r="AR33" s="849"/>
      <c r="AS33" s="849"/>
      <c r="AT33" s="849"/>
      <c r="AU33" s="849">
        <v>160</v>
      </c>
      <c r="AV33" s="849"/>
      <c r="AW33" s="849"/>
      <c r="AX33" s="849"/>
      <c r="AY33" s="849"/>
      <c r="AZ33" s="850" t="s">
        <v>529</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102</v>
      </c>
      <c r="AG63" s="860"/>
      <c r="AH63" s="860"/>
      <c r="AI63" s="860"/>
      <c r="AJ63" s="861"/>
      <c r="AK63" s="862"/>
      <c r="AL63" s="857"/>
      <c r="AM63" s="857"/>
      <c r="AN63" s="857"/>
      <c r="AO63" s="857"/>
      <c r="AP63" s="860">
        <v>1421</v>
      </c>
      <c r="AQ63" s="860"/>
      <c r="AR63" s="860"/>
      <c r="AS63" s="860"/>
      <c r="AT63" s="860"/>
      <c r="AU63" s="860">
        <v>820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389</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530</v>
      </c>
      <c r="C68" s="888"/>
      <c r="D68" s="888"/>
      <c r="E68" s="888"/>
      <c r="F68" s="888"/>
      <c r="G68" s="888"/>
      <c r="H68" s="888"/>
      <c r="I68" s="888"/>
      <c r="J68" s="888"/>
      <c r="K68" s="888"/>
      <c r="L68" s="888"/>
      <c r="M68" s="888"/>
      <c r="N68" s="888"/>
      <c r="O68" s="888"/>
      <c r="P68" s="889"/>
      <c r="Q68" s="890">
        <v>12246</v>
      </c>
      <c r="R68" s="884"/>
      <c r="S68" s="884"/>
      <c r="T68" s="884"/>
      <c r="U68" s="884"/>
      <c r="V68" s="884">
        <v>10158</v>
      </c>
      <c r="W68" s="884"/>
      <c r="X68" s="884"/>
      <c r="Y68" s="884"/>
      <c r="Z68" s="884"/>
      <c r="AA68" s="884">
        <v>2088</v>
      </c>
      <c r="AB68" s="884"/>
      <c r="AC68" s="884"/>
      <c r="AD68" s="884"/>
      <c r="AE68" s="884"/>
      <c r="AF68" s="884">
        <v>2088</v>
      </c>
      <c r="AG68" s="884"/>
      <c r="AH68" s="884"/>
      <c r="AI68" s="884"/>
      <c r="AJ68" s="884"/>
      <c r="AK68" s="884">
        <v>950</v>
      </c>
      <c r="AL68" s="884"/>
      <c r="AM68" s="884"/>
      <c r="AN68" s="884"/>
      <c r="AO68" s="884"/>
      <c r="AP68" s="884" t="s">
        <v>529</v>
      </c>
      <c r="AQ68" s="884"/>
      <c r="AR68" s="884"/>
      <c r="AS68" s="884"/>
      <c r="AT68" s="884"/>
      <c r="AU68" s="884" t="s">
        <v>529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531</v>
      </c>
      <c r="C69" s="892"/>
      <c r="D69" s="892"/>
      <c r="E69" s="892"/>
      <c r="F69" s="892"/>
      <c r="G69" s="892"/>
      <c r="H69" s="892"/>
      <c r="I69" s="892"/>
      <c r="J69" s="892"/>
      <c r="K69" s="892"/>
      <c r="L69" s="892"/>
      <c r="M69" s="892"/>
      <c r="N69" s="892"/>
      <c r="O69" s="892"/>
      <c r="P69" s="893"/>
      <c r="Q69" s="894">
        <v>3141</v>
      </c>
      <c r="R69" s="849"/>
      <c r="S69" s="849"/>
      <c r="T69" s="849"/>
      <c r="U69" s="849"/>
      <c r="V69" s="849">
        <v>2947</v>
      </c>
      <c r="W69" s="849"/>
      <c r="X69" s="849"/>
      <c r="Y69" s="849"/>
      <c r="Z69" s="849"/>
      <c r="AA69" s="849">
        <v>194</v>
      </c>
      <c r="AB69" s="849"/>
      <c r="AC69" s="849"/>
      <c r="AD69" s="849"/>
      <c r="AE69" s="849"/>
      <c r="AF69" s="849">
        <v>194</v>
      </c>
      <c r="AG69" s="849"/>
      <c r="AH69" s="849"/>
      <c r="AI69" s="849"/>
      <c r="AJ69" s="849"/>
      <c r="AK69" s="849">
        <v>134</v>
      </c>
      <c r="AL69" s="849"/>
      <c r="AM69" s="849"/>
      <c r="AN69" s="849"/>
      <c r="AO69" s="849"/>
      <c r="AP69" s="849">
        <v>1611</v>
      </c>
      <c r="AQ69" s="849"/>
      <c r="AR69" s="849"/>
      <c r="AS69" s="849"/>
      <c r="AT69" s="849"/>
      <c r="AU69" s="849">
        <v>88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532</v>
      </c>
      <c r="C70" s="892"/>
      <c r="D70" s="892"/>
      <c r="E70" s="892"/>
      <c r="F70" s="892"/>
      <c r="G70" s="892"/>
      <c r="H70" s="892"/>
      <c r="I70" s="892"/>
      <c r="J70" s="892"/>
      <c r="K70" s="892"/>
      <c r="L70" s="892"/>
      <c r="M70" s="892"/>
      <c r="N70" s="892"/>
      <c r="O70" s="892"/>
      <c r="P70" s="893"/>
      <c r="Q70" s="894">
        <v>3</v>
      </c>
      <c r="R70" s="849"/>
      <c r="S70" s="849"/>
      <c r="T70" s="849"/>
      <c r="U70" s="849"/>
      <c r="V70" s="849">
        <v>2</v>
      </c>
      <c r="W70" s="849"/>
      <c r="X70" s="849"/>
      <c r="Y70" s="849"/>
      <c r="Z70" s="849"/>
      <c r="AA70" s="849">
        <v>1</v>
      </c>
      <c r="AB70" s="849"/>
      <c r="AC70" s="849"/>
      <c r="AD70" s="849"/>
      <c r="AE70" s="849"/>
      <c r="AF70" s="849">
        <v>1</v>
      </c>
      <c r="AG70" s="849"/>
      <c r="AH70" s="849"/>
      <c r="AI70" s="849"/>
      <c r="AJ70" s="849"/>
      <c r="AK70" s="849" t="s">
        <v>529</v>
      </c>
      <c r="AL70" s="849"/>
      <c r="AM70" s="849"/>
      <c r="AN70" s="849"/>
      <c r="AO70" s="849"/>
      <c r="AP70" s="849" t="s">
        <v>529</v>
      </c>
      <c r="AQ70" s="849"/>
      <c r="AR70" s="849"/>
      <c r="AS70" s="849"/>
      <c r="AT70" s="849"/>
      <c r="AU70" s="849" t="s">
        <v>529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533</v>
      </c>
      <c r="C71" s="892"/>
      <c r="D71" s="892"/>
      <c r="E71" s="892"/>
      <c r="F71" s="892"/>
      <c r="G71" s="892"/>
      <c r="H71" s="892"/>
      <c r="I71" s="892"/>
      <c r="J71" s="892"/>
      <c r="K71" s="892"/>
      <c r="L71" s="892"/>
      <c r="M71" s="892"/>
      <c r="N71" s="892"/>
      <c r="O71" s="892"/>
      <c r="P71" s="893"/>
      <c r="Q71" s="894">
        <v>284</v>
      </c>
      <c r="R71" s="849"/>
      <c r="S71" s="849"/>
      <c r="T71" s="849"/>
      <c r="U71" s="849"/>
      <c r="V71" s="849">
        <v>249</v>
      </c>
      <c r="W71" s="849"/>
      <c r="X71" s="849"/>
      <c r="Y71" s="849"/>
      <c r="Z71" s="849"/>
      <c r="AA71" s="849">
        <v>34</v>
      </c>
      <c r="AB71" s="849"/>
      <c r="AC71" s="849"/>
      <c r="AD71" s="849"/>
      <c r="AE71" s="849"/>
      <c r="AF71" s="849">
        <v>34</v>
      </c>
      <c r="AG71" s="849"/>
      <c r="AH71" s="849"/>
      <c r="AI71" s="849"/>
      <c r="AJ71" s="849"/>
      <c r="AK71" s="849" t="s">
        <v>529</v>
      </c>
      <c r="AL71" s="849"/>
      <c r="AM71" s="849"/>
      <c r="AN71" s="849"/>
      <c r="AO71" s="849"/>
      <c r="AP71" s="849" t="s">
        <v>529</v>
      </c>
      <c r="AQ71" s="849"/>
      <c r="AR71" s="849"/>
      <c r="AS71" s="849"/>
      <c r="AT71" s="849"/>
      <c r="AU71" s="849" t="s">
        <v>529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534</v>
      </c>
      <c r="C72" s="892"/>
      <c r="D72" s="892"/>
      <c r="E72" s="892"/>
      <c r="F72" s="892"/>
      <c r="G72" s="892"/>
      <c r="H72" s="892"/>
      <c r="I72" s="892"/>
      <c r="J72" s="892"/>
      <c r="K72" s="892"/>
      <c r="L72" s="892"/>
      <c r="M72" s="892"/>
      <c r="N72" s="892"/>
      <c r="O72" s="892"/>
      <c r="P72" s="893"/>
      <c r="Q72" s="894">
        <v>286558</v>
      </c>
      <c r="R72" s="849"/>
      <c r="S72" s="849"/>
      <c r="T72" s="849"/>
      <c r="U72" s="849"/>
      <c r="V72" s="849">
        <v>273159</v>
      </c>
      <c r="W72" s="849"/>
      <c r="X72" s="849"/>
      <c r="Y72" s="849"/>
      <c r="Z72" s="849"/>
      <c r="AA72" s="849">
        <v>13399</v>
      </c>
      <c r="AB72" s="849"/>
      <c r="AC72" s="849"/>
      <c r="AD72" s="849"/>
      <c r="AE72" s="849"/>
      <c r="AF72" s="849">
        <v>13399</v>
      </c>
      <c r="AG72" s="849"/>
      <c r="AH72" s="849"/>
      <c r="AI72" s="849"/>
      <c r="AJ72" s="849"/>
      <c r="AK72" s="849">
        <v>294</v>
      </c>
      <c r="AL72" s="849"/>
      <c r="AM72" s="849"/>
      <c r="AN72" s="849"/>
      <c r="AO72" s="849"/>
      <c r="AP72" s="849" t="s">
        <v>529</v>
      </c>
      <c r="AQ72" s="849"/>
      <c r="AR72" s="849"/>
      <c r="AS72" s="849"/>
      <c r="AT72" s="849"/>
      <c r="AU72" s="849" t="s">
        <v>529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15716</v>
      </c>
      <c r="AG88" s="860"/>
      <c r="AH88" s="860"/>
      <c r="AI88" s="860"/>
      <c r="AJ88" s="860"/>
      <c r="AK88" s="857"/>
      <c r="AL88" s="857"/>
      <c r="AM88" s="857"/>
      <c r="AN88" s="857"/>
      <c r="AO88" s="857"/>
      <c r="AP88" s="860">
        <v>1611</v>
      </c>
      <c r="AQ88" s="860"/>
      <c r="AR88" s="860"/>
      <c r="AS88" s="860"/>
      <c r="AT88" s="860"/>
      <c r="AU88" s="860">
        <v>88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968593</v>
      </c>
      <c r="AB110" s="920"/>
      <c r="AC110" s="920"/>
      <c r="AD110" s="920"/>
      <c r="AE110" s="921"/>
      <c r="AF110" s="922">
        <v>819315</v>
      </c>
      <c r="AG110" s="920"/>
      <c r="AH110" s="920"/>
      <c r="AI110" s="920"/>
      <c r="AJ110" s="921"/>
      <c r="AK110" s="922">
        <v>766999</v>
      </c>
      <c r="AL110" s="920"/>
      <c r="AM110" s="920"/>
      <c r="AN110" s="920"/>
      <c r="AO110" s="921"/>
      <c r="AP110" s="923">
        <v>20.8</v>
      </c>
      <c r="AQ110" s="924"/>
      <c r="AR110" s="924"/>
      <c r="AS110" s="924"/>
      <c r="AT110" s="925"/>
      <c r="AU110" s="926" t="s">
        <v>59</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6690039</v>
      </c>
      <c r="BR110" s="957"/>
      <c r="BS110" s="957"/>
      <c r="BT110" s="957"/>
      <c r="BU110" s="957"/>
      <c r="BV110" s="957">
        <v>6463875</v>
      </c>
      <c r="BW110" s="957"/>
      <c r="BX110" s="957"/>
      <c r="BY110" s="957"/>
      <c r="BZ110" s="957"/>
      <c r="CA110" s="957">
        <v>6304289</v>
      </c>
      <c r="CB110" s="957"/>
      <c r="CC110" s="957"/>
      <c r="CD110" s="957"/>
      <c r="CE110" s="957"/>
      <c r="CF110" s="971">
        <v>171.2</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882702</v>
      </c>
      <c r="BR112" s="950"/>
      <c r="BS112" s="950"/>
      <c r="BT112" s="950"/>
      <c r="BU112" s="950"/>
      <c r="BV112" s="950">
        <v>858123</v>
      </c>
      <c r="BW112" s="950"/>
      <c r="BX112" s="950"/>
      <c r="BY112" s="950"/>
      <c r="BZ112" s="950"/>
      <c r="CA112" s="950">
        <v>820078</v>
      </c>
      <c r="CB112" s="950"/>
      <c r="CC112" s="950"/>
      <c r="CD112" s="950"/>
      <c r="CE112" s="950"/>
      <c r="CF112" s="944">
        <v>22.3</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88596</v>
      </c>
      <c r="AB113" s="964"/>
      <c r="AC113" s="964"/>
      <c r="AD113" s="964"/>
      <c r="AE113" s="965"/>
      <c r="AF113" s="966">
        <v>100999</v>
      </c>
      <c r="AG113" s="964"/>
      <c r="AH113" s="964"/>
      <c r="AI113" s="964"/>
      <c r="AJ113" s="965"/>
      <c r="AK113" s="966">
        <v>114726</v>
      </c>
      <c r="AL113" s="964"/>
      <c r="AM113" s="964"/>
      <c r="AN113" s="964"/>
      <c r="AO113" s="965"/>
      <c r="AP113" s="967">
        <v>3.1</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98839</v>
      </c>
      <c r="BR113" s="950"/>
      <c r="BS113" s="950"/>
      <c r="BT113" s="950"/>
      <c r="BU113" s="950"/>
      <c r="BV113" s="950">
        <v>94673</v>
      </c>
      <c r="BW113" s="950"/>
      <c r="BX113" s="950"/>
      <c r="BY113" s="950"/>
      <c r="BZ113" s="950"/>
      <c r="CA113" s="950">
        <v>88338</v>
      </c>
      <c r="CB113" s="950"/>
      <c r="CC113" s="950"/>
      <c r="CD113" s="950"/>
      <c r="CE113" s="950"/>
      <c r="CF113" s="944">
        <v>2.4</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9450</v>
      </c>
      <c r="AB114" s="989"/>
      <c r="AC114" s="989"/>
      <c r="AD114" s="989"/>
      <c r="AE114" s="990"/>
      <c r="AF114" s="991">
        <v>15391</v>
      </c>
      <c r="AG114" s="989"/>
      <c r="AH114" s="989"/>
      <c r="AI114" s="989"/>
      <c r="AJ114" s="990"/>
      <c r="AK114" s="991">
        <v>18087</v>
      </c>
      <c r="AL114" s="989"/>
      <c r="AM114" s="989"/>
      <c r="AN114" s="989"/>
      <c r="AO114" s="990"/>
      <c r="AP114" s="992">
        <v>0.5</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1412227</v>
      </c>
      <c r="BR114" s="950"/>
      <c r="BS114" s="950"/>
      <c r="BT114" s="950"/>
      <c r="BU114" s="950"/>
      <c r="BV114" s="950">
        <v>1330264</v>
      </c>
      <c r="BW114" s="950"/>
      <c r="BX114" s="950"/>
      <c r="BY114" s="950"/>
      <c r="BZ114" s="950"/>
      <c r="CA114" s="950">
        <v>1431767</v>
      </c>
      <c r="CB114" s="950"/>
      <c r="CC114" s="950"/>
      <c r="CD114" s="950"/>
      <c r="CE114" s="950"/>
      <c r="CF114" s="944">
        <v>38.9</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22</v>
      </c>
      <c r="AB116" s="989"/>
      <c r="AC116" s="989"/>
      <c r="AD116" s="989"/>
      <c r="AE116" s="990"/>
      <c r="AF116" s="991">
        <v>49</v>
      </c>
      <c r="AG116" s="989"/>
      <c r="AH116" s="989"/>
      <c r="AI116" s="989"/>
      <c r="AJ116" s="990"/>
      <c r="AK116" s="991">
        <v>60</v>
      </c>
      <c r="AL116" s="989"/>
      <c r="AM116" s="989"/>
      <c r="AN116" s="989"/>
      <c r="AO116" s="990"/>
      <c r="AP116" s="992">
        <v>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1066661</v>
      </c>
      <c r="AB117" s="996"/>
      <c r="AC117" s="996"/>
      <c r="AD117" s="996"/>
      <c r="AE117" s="997"/>
      <c r="AF117" s="995">
        <v>935754</v>
      </c>
      <c r="AG117" s="996"/>
      <c r="AH117" s="996"/>
      <c r="AI117" s="996"/>
      <c r="AJ117" s="997"/>
      <c r="AK117" s="995">
        <v>899872</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9083807</v>
      </c>
      <c r="BR118" s="1016"/>
      <c r="BS118" s="1016"/>
      <c r="BT118" s="1016"/>
      <c r="BU118" s="1016"/>
      <c r="BV118" s="1016">
        <v>8746935</v>
      </c>
      <c r="BW118" s="1016"/>
      <c r="BX118" s="1016"/>
      <c r="BY118" s="1016"/>
      <c r="BZ118" s="1016"/>
      <c r="CA118" s="1016">
        <v>8644472</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2677833</v>
      </c>
      <c r="BR119" s="957"/>
      <c r="BS119" s="957"/>
      <c r="BT119" s="957"/>
      <c r="BU119" s="957"/>
      <c r="BV119" s="957">
        <v>2883749</v>
      </c>
      <c r="BW119" s="957"/>
      <c r="BX119" s="957"/>
      <c r="BY119" s="957"/>
      <c r="BZ119" s="957"/>
      <c r="CA119" s="957">
        <v>2853946</v>
      </c>
      <c r="CB119" s="957"/>
      <c r="CC119" s="957"/>
      <c r="CD119" s="957"/>
      <c r="CE119" s="957"/>
      <c r="CF119" s="971">
        <v>77.5</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151067</v>
      </c>
      <c r="BR120" s="950"/>
      <c r="BS120" s="950"/>
      <c r="BT120" s="950"/>
      <c r="BU120" s="950"/>
      <c r="BV120" s="950">
        <v>125938</v>
      </c>
      <c r="BW120" s="950"/>
      <c r="BX120" s="950"/>
      <c r="BY120" s="950"/>
      <c r="BZ120" s="950"/>
      <c r="CA120" s="950">
        <v>102921</v>
      </c>
      <c r="CB120" s="950"/>
      <c r="CC120" s="950"/>
      <c r="CD120" s="950"/>
      <c r="CE120" s="950"/>
      <c r="CF120" s="944">
        <v>2.8</v>
      </c>
      <c r="CG120" s="945"/>
      <c r="CH120" s="945"/>
      <c r="CI120" s="945"/>
      <c r="CJ120" s="945"/>
      <c r="CK120" s="1043" t="s">
        <v>434</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500551</v>
      </c>
      <c r="DH120" s="957"/>
      <c r="DI120" s="957"/>
      <c r="DJ120" s="957"/>
      <c r="DK120" s="957"/>
      <c r="DL120" s="957">
        <v>460900</v>
      </c>
      <c r="DM120" s="957"/>
      <c r="DN120" s="957"/>
      <c r="DO120" s="957"/>
      <c r="DP120" s="957"/>
      <c r="DQ120" s="957">
        <v>370897</v>
      </c>
      <c r="DR120" s="957"/>
      <c r="DS120" s="957"/>
      <c r="DT120" s="957"/>
      <c r="DU120" s="957"/>
      <c r="DV120" s="958">
        <v>10.1</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5869209</v>
      </c>
      <c r="BR121" s="1016"/>
      <c r="BS121" s="1016"/>
      <c r="BT121" s="1016"/>
      <c r="BU121" s="1016"/>
      <c r="BV121" s="1016">
        <v>5691867</v>
      </c>
      <c r="BW121" s="1016"/>
      <c r="BX121" s="1016"/>
      <c r="BY121" s="1016"/>
      <c r="BZ121" s="1016"/>
      <c r="CA121" s="1016">
        <v>5399922</v>
      </c>
      <c r="CB121" s="1016"/>
      <c r="CC121" s="1016"/>
      <c r="CD121" s="1016"/>
      <c r="CE121" s="1016"/>
      <c r="CF121" s="1054">
        <v>146.6</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216779</v>
      </c>
      <c r="DH121" s="950"/>
      <c r="DI121" s="950"/>
      <c r="DJ121" s="950"/>
      <c r="DK121" s="950"/>
      <c r="DL121" s="950">
        <v>224049</v>
      </c>
      <c r="DM121" s="950"/>
      <c r="DN121" s="950"/>
      <c r="DO121" s="950"/>
      <c r="DP121" s="950"/>
      <c r="DQ121" s="950">
        <v>289391</v>
      </c>
      <c r="DR121" s="950"/>
      <c r="DS121" s="950"/>
      <c r="DT121" s="950"/>
      <c r="DU121" s="950"/>
      <c r="DV121" s="951">
        <v>7.9</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8698109</v>
      </c>
      <c r="BR122" s="1065"/>
      <c r="BS122" s="1065"/>
      <c r="BT122" s="1065"/>
      <c r="BU122" s="1065"/>
      <c r="BV122" s="1065">
        <v>8701554</v>
      </c>
      <c r="BW122" s="1065"/>
      <c r="BX122" s="1065"/>
      <c r="BY122" s="1065"/>
      <c r="BZ122" s="1065"/>
      <c r="CA122" s="1065">
        <v>8356789</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165372</v>
      </c>
      <c r="DH122" s="950"/>
      <c r="DI122" s="950"/>
      <c r="DJ122" s="950"/>
      <c r="DK122" s="950"/>
      <c r="DL122" s="950">
        <v>173174</v>
      </c>
      <c r="DM122" s="950"/>
      <c r="DN122" s="950"/>
      <c r="DO122" s="950"/>
      <c r="DP122" s="950"/>
      <c r="DQ122" s="950">
        <v>159790</v>
      </c>
      <c r="DR122" s="950"/>
      <c r="DS122" s="950"/>
      <c r="DT122" s="950"/>
      <c r="DU122" s="950"/>
      <c r="DV122" s="951">
        <v>4.3</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10.3</v>
      </c>
      <c r="BR123" s="1057"/>
      <c r="BS123" s="1057"/>
      <c r="BT123" s="1057"/>
      <c r="BU123" s="1057"/>
      <c r="BV123" s="1057">
        <v>1.2</v>
      </c>
      <c r="BW123" s="1057"/>
      <c r="BX123" s="1057"/>
      <c r="BY123" s="1057"/>
      <c r="BZ123" s="1057"/>
      <c r="CA123" s="1057">
        <v>7.8</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448</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30266</v>
      </c>
      <c r="AB128" s="1120"/>
      <c r="AC128" s="1120"/>
      <c r="AD128" s="1120"/>
      <c r="AE128" s="1121"/>
      <c r="AF128" s="1122">
        <v>28573</v>
      </c>
      <c r="AG128" s="1120"/>
      <c r="AH128" s="1120"/>
      <c r="AI128" s="1120"/>
      <c r="AJ128" s="1121"/>
      <c r="AK128" s="1122">
        <v>26156</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4493071</v>
      </c>
      <c r="AB129" s="989"/>
      <c r="AC129" s="989"/>
      <c r="AD129" s="989"/>
      <c r="AE129" s="990"/>
      <c r="AF129" s="991">
        <v>4295298</v>
      </c>
      <c r="AG129" s="989"/>
      <c r="AH129" s="989"/>
      <c r="AI129" s="989"/>
      <c r="AJ129" s="990"/>
      <c r="AK129" s="991">
        <v>4334447</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6.5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769118</v>
      </c>
      <c r="AB130" s="989"/>
      <c r="AC130" s="989"/>
      <c r="AD130" s="989"/>
      <c r="AE130" s="990"/>
      <c r="AF130" s="991">
        <v>678444</v>
      </c>
      <c r="AG130" s="989"/>
      <c r="AH130" s="989"/>
      <c r="AI130" s="989"/>
      <c r="AJ130" s="990"/>
      <c r="AK130" s="991">
        <v>651910</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v>7.8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3723953</v>
      </c>
      <c r="AB131" s="1028"/>
      <c r="AC131" s="1028"/>
      <c r="AD131" s="1028"/>
      <c r="AE131" s="1029"/>
      <c r="AF131" s="1030">
        <v>3616854</v>
      </c>
      <c r="AG131" s="1028"/>
      <c r="AH131" s="1028"/>
      <c r="AI131" s="1028"/>
      <c r="AJ131" s="1029"/>
      <c r="AK131" s="1030">
        <v>3682537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7.1772388100000004</v>
      </c>
      <c r="AB132" s="1134"/>
      <c r="AC132" s="1134"/>
      <c r="AD132" s="1134"/>
      <c r="AE132" s="1135"/>
      <c r="AF132" s="1136">
        <v>6.3241977699999996</v>
      </c>
      <c r="AG132" s="1134"/>
      <c r="AH132" s="1134"/>
      <c r="AI132" s="1134"/>
      <c r="AJ132" s="1135"/>
      <c r="AK132" s="1136">
        <v>6.0231845599999998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8.4</v>
      </c>
      <c r="AB133" s="1141"/>
      <c r="AC133" s="1141"/>
      <c r="AD133" s="1141"/>
      <c r="AE133" s="1142"/>
      <c r="AF133" s="1140">
        <v>7.3</v>
      </c>
      <c r="AG133" s="1141"/>
      <c r="AH133" s="1141"/>
      <c r="AI133" s="1141"/>
      <c r="AJ133" s="1142"/>
      <c r="AK133" s="1140">
        <v>6.5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sqref="A1:XFD1048576"/>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7" t="s">
        <v>464</v>
      </c>
      <c r="L7" s="254"/>
      <c r="M7" s="255" t="s">
        <v>465</v>
      </c>
      <c r="N7" s="256"/>
    </row>
    <row r="8" spans="1:16">
      <c r="A8" s="248"/>
      <c r="B8" s="244"/>
      <c r="C8" s="244"/>
      <c r="D8" s="244"/>
      <c r="E8" s="244"/>
      <c r="F8" s="244"/>
      <c r="G8" s="257"/>
      <c r="H8" s="258"/>
      <c r="I8" s="258"/>
      <c r="J8" s="259"/>
      <c r="K8" s="1148"/>
      <c r="L8" s="260" t="s">
        <v>466</v>
      </c>
      <c r="M8" s="261" t="s">
        <v>467</v>
      </c>
      <c r="N8" s="262" t="s">
        <v>468</v>
      </c>
    </row>
    <row r="9" spans="1:16">
      <c r="A9" s="248"/>
      <c r="B9" s="244"/>
      <c r="C9" s="244"/>
      <c r="D9" s="244"/>
      <c r="E9" s="244"/>
      <c r="F9" s="244"/>
      <c r="G9" s="1149" t="s">
        <v>469</v>
      </c>
      <c r="H9" s="1150"/>
      <c r="I9" s="1150"/>
      <c r="J9" s="1151"/>
      <c r="K9" s="263">
        <v>1095188</v>
      </c>
      <c r="L9" s="264">
        <v>101163</v>
      </c>
      <c r="M9" s="265">
        <v>83939</v>
      </c>
      <c r="N9" s="266">
        <v>20.5</v>
      </c>
    </row>
    <row r="10" spans="1:16">
      <c r="A10" s="248"/>
      <c r="B10" s="244"/>
      <c r="C10" s="244"/>
      <c r="D10" s="244"/>
      <c r="E10" s="244"/>
      <c r="F10" s="244"/>
      <c r="G10" s="1149" t="s">
        <v>470</v>
      </c>
      <c r="H10" s="1150"/>
      <c r="I10" s="1150"/>
      <c r="J10" s="1151"/>
      <c r="K10" s="267">
        <v>58774</v>
      </c>
      <c r="L10" s="268">
        <v>5429</v>
      </c>
      <c r="M10" s="269">
        <v>8976</v>
      </c>
      <c r="N10" s="270">
        <v>-39.5</v>
      </c>
    </row>
    <row r="11" spans="1:16" ht="13.5" customHeight="1">
      <c r="A11" s="248"/>
      <c r="B11" s="244"/>
      <c r="C11" s="244"/>
      <c r="D11" s="244"/>
      <c r="E11" s="244"/>
      <c r="F11" s="244"/>
      <c r="G11" s="1149" t="s">
        <v>471</v>
      </c>
      <c r="H11" s="1150"/>
      <c r="I11" s="1150"/>
      <c r="J11" s="1151"/>
      <c r="K11" s="267">
        <v>176076</v>
      </c>
      <c r="L11" s="268">
        <v>16264</v>
      </c>
      <c r="M11" s="269">
        <v>13172</v>
      </c>
      <c r="N11" s="270">
        <v>23.5</v>
      </c>
    </row>
    <row r="12" spans="1:16" ht="13.5" customHeight="1">
      <c r="A12" s="248"/>
      <c r="B12" s="244"/>
      <c r="C12" s="244"/>
      <c r="D12" s="244"/>
      <c r="E12" s="244"/>
      <c r="F12" s="244"/>
      <c r="G12" s="1149" t="s">
        <v>472</v>
      </c>
      <c r="H12" s="1150"/>
      <c r="I12" s="1150"/>
      <c r="J12" s="1151"/>
      <c r="K12" s="267" t="s">
        <v>473</v>
      </c>
      <c r="L12" s="268" t="s">
        <v>473</v>
      </c>
      <c r="M12" s="269">
        <v>634</v>
      </c>
      <c r="N12" s="270" t="s">
        <v>473</v>
      </c>
    </row>
    <row r="13" spans="1:16" ht="13.5" customHeight="1">
      <c r="A13" s="248"/>
      <c r="B13" s="244"/>
      <c r="C13" s="244"/>
      <c r="D13" s="244"/>
      <c r="E13" s="244"/>
      <c r="F13" s="244"/>
      <c r="G13" s="1149" t="s">
        <v>474</v>
      </c>
      <c r="H13" s="1150"/>
      <c r="I13" s="1150"/>
      <c r="J13" s="1151"/>
      <c r="K13" s="267" t="s">
        <v>473</v>
      </c>
      <c r="L13" s="268" t="s">
        <v>473</v>
      </c>
      <c r="M13" s="269">
        <v>21</v>
      </c>
      <c r="N13" s="270" t="s">
        <v>473</v>
      </c>
    </row>
    <row r="14" spans="1:16" ht="13.5" customHeight="1">
      <c r="A14" s="248"/>
      <c r="B14" s="244"/>
      <c r="C14" s="244"/>
      <c r="D14" s="244"/>
      <c r="E14" s="244"/>
      <c r="F14" s="244"/>
      <c r="G14" s="1149" t="s">
        <v>475</v>
      </c>
      <c r="H14" s="1150"/>
      <c r="I14" s="1150"/>
      <c r="J14" s="1151"/>
      <c r="K14" s="267">
        <v>63860</v>
      </c>
      <c r="L14" s="268">
        <v>5899</v>
      </c>
      <c r="M14" s="269">
        <v>3872</v>
      </c>
      <c r="N14" s="270">
        <v>52.4</v>
      </c>
    </row>
    <row r="15" spans="1:16" ht="13.5" customHeight="1">
      <c r="A15" s="248"/>
      <c r="B15" s="244"/>
      <c r="C15" s="244"/>
      <c r="D15" s="244"/>
      <c r="E15" s="244"/>
      <c r="F15" s="244"/>
      <c r="G15" s="1149" t="s">
        <v>476</v>
      </c>
      <c r="H15" s="1150"/>
      <c r="I15" s="1150"/>
      <c r="J15" s="1151"/>
      <c r="K15" s="267">
        <v>24892</v>
      </c>
      <c r="L15" s="268">
        <v>2299</v>
      </c>
      <c r="M15" s="269">
        <v>2062</v>
      </c>
      <c r="N15" s="270">
        <v>11.5</v>
      </c>
    </row>
    <row r="16" spans="1:16">
      <c r="A16" s="248"/>
      <c r="B16" s="244"/>
      <c r="C16" s="244"/>
      <c r="D16" s="244"/>
      <c r="E16" s="244"/>
      <c r="F16" s="244"/>
      <c r="G16" s="1152" t="s">
        <v>477</v>
      </c>
      <c r="H16" s="1153"/>
      <c r="I16" s="1153"/>
      <c r="J16" s="1154"/>
      <c r="K16" s="268">
        <v>-127037</v>
      </c>
      <c r="L16" s="268">
        <v>-11734</v>
      </c>
      <c r="M16" s="269">
        <v>-8514</v>
      </c>
      <c r="N16" s="270">
        <v>37.799999999999997</v>
      </c>
    </row>
    <row r="17" spans="1:16">
      <c r="A17" s="248"/>
      <c r="B17" s="244"/>
      <c r="C17" s="244"/>
      <c r="D17" s="244"/>
      <c r="E17" s="244"/>
      <c r="F17" s="244"/>
      <c r="G17" s="1152" t="s">
        <v>167</v>
      </c>
      <c r="H17" s="1153"/>
      <c r="I17" s="1153"/>
      <c r="J17" s="1154"/>
      <c r="K17" s="268">
        <v>1291753</v>
      </c>
      <c r="L17" s="268">
        <v>119320</v>
      </c>
      <c r="M17" s="269">
        <v>104161</v>
      </c>
      <c r="N17" s="270">
        <v>14.6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44" t="s">
        <v>482</v>
      </c>
      <c r="H21" s="1145"/>
      <c r="I21" s="1145"/>
      <c r="J21" s="1146"/>
      <c r="K21" s="280">
        <v>11.45</v>
      </c>
      <c r="L21" s="281">
        <v>9.8000000000000007</v>
      </c>
      <c r="M21" s="282">
        <v>1.65</v>
      </c>
      <c r="N21" s="249"/>
      <c r="O21" s="283"/>
      <c r="P21" s="279"/>
    </row>
    <row r="22" spans="1:16" s="284" customFormat="1">
      <c r="A22" s="279"/>
      <c r="B22" s="249"/>
      <c r="C22" s="249"/>
      <c r="D22" s="249"/>
      <c r="E22" s="249"/>
      <c r="F22" s="249"/>
      <c r="G22" s="1144" t="s">
        <v>483</v>
      </c>
      <c r="H22" s="1145"/>
      <c r="I22" s="1145"/>
      <c r="J22" s="1146"/>
      <c r="K22" s="285">
        <v>95.7</v>
      </c>
      <c r="L22" s="286">
        <v>96.3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7" t="s">
        <v>464</v>
      </c>
      <c r="L30" s="254"/>
      <c r="M30" s="255" t="s">
        <v>465</v>
      </c>
      <c r="N30" s="256"/>
    </row>
    <row r="31" spans="1:16">
      <c r="A31" s="248"/>
      <c r="B31" s="244"/>
      <c r="C31" s="244"/>
      <c r="D31" s="244"/>
      <c r="E31" s="244"/>
      <c r="F31" s="244"/>
      <c r="G31" s="257"/>
      <c r="H31" s="258"/>
      <c r="I31" s="258"/>
      <c r="J31" s="259"/>
      <c r="K31" s="1148"/>
      <c r="L31" s="260" t="s">
        <v>466</v>
      </c>
      <c r="M31" s="261" t="s">
        <v>467</v>
      </c>
      <c r="N31" s="262" t="s">
        <v>468</v>
      </c>
    </row>
    <row r="32" spans="1:16" ht="27" customHeight="1">
      <c r="A32" s="248"/>
      <c r="B32" s="244"/>
      <c r="C32" s="244"/>
      <c r="D32" s="244"/>
      <c r="E32" s="244"/>
      <c r="F32" s="244"/>
      <c r="G32" s="1160" t="s">
        <v>487</v>
      </c>
      <c r="H32" s="1161"/>
      <c r="I32" s="1161"/>
      <c r="J32" s="1162"/>
      <c r="K32" s="294">
        <v>766999</v>
      </c>
      <c r="L32" s="294">
        <v>70848</v>
      </c>
      <c r="M32" s="295">
        <v>53592</v>
      </c>
      <c r="N32" s="296">
        <v>32.200000000000003</v>
      </c>
    </row>
    <row r="33" spans="1:16" ht="13.5" customHeight="1">
      <c r="A33" s="248"/>
      <c r="B33" s="244"/>
      <c r="C33" s="244"/>
      <c r="D33" s="244"/>
      <c r="E33" s="244"/>
      <c r="F33" s="244"/>
      <c r="G33" s="1160" t="s">
        <v>488</v>
      </c>
      <c r="H33" s="1161"/>
      <c r="I33" s="1161"/>
      <c r="J33" s="1162"/>
      <c r="K33" s="294" t="s">
        <v>473</v>
      </c>
      <c r="L33" s="294" t="s">
        <v>473</v>
      </c>
      <c r="M33" s="295" t="s">
        <v>473</v>
      </c>
      <c r="N33" s="296" t="s">
        <v>473</v>
      </c>
    </row>
    <row r="34" spans="1:16" ht="27" customHeight="1">
      <c r="A34" s="248"/>
      <c r="B34" s="244"/>
      <c r="C34" s="244"/>
      <c r="D34" s="244"/>
      <c r="E34" s="244"/>
      <c r="F34" s="244"/>
      <c r="G34" s="1160" t="s">
        <v>489</v>
      </c>
      <c r="H34" s="1161"/>
      <c r="I34" s="1161"/>
      <c r="J34" s="1162"/>
      <c r="K34" s="294" t="s">
        <v>473</v>
      </c>
      <c r="L34" s="294" t="s">
        <v>473</v>
      </c>
      <c r="M34" s="295">
        <v>0</v>
      </c>
      <c r="N34" s="296" t="s">
        <v>473</v>
      </c>
    </row>
    <row r="35" spans="1:16" ht="27" customHeight="1">
      <c r="A35" s="248"/>
      <c r="B35" s="244"/>
      <c r="C35" s="244"/>
      <c r="D35" s="244"/>
      <c r="E35" s="244"/>
      <c r="F35" s="244"/>
      <c r="G35" s="1160" t="s">
        <v>490</v>
      </c>
      <c r="H35" s="1161"/>
      <c r="I35" s="1161"/>
      <c r="J35" s="1162"/>
      <c r="K35" s="294">
        <v>114726</v>
      </c>
      <c r="L35" s="294">
        <v>10597</v>
      </c>
      <c r="M35" s="295">
        <v>20509</v>
      </c>
      <c r="N35" s="296">
        <v>-48.3</v>
      </c>
    </row>
    <row r="36" spans="1:16" ht="27" customHeight="1">
      <c r="A36" s="248"/>
      <c r="B36" s="244"/>
      <c r="C36" s="244"/>
      <c r="D36" s="244"/>
      <c r="E36" s="244"/>
      <c r="F36" s="244"/>
      <c r="G36" s="1160" t="s">
        <v>491</v>
      </c>
      <c r="H36" s="1161"/>
      <c r="I36" s="1161"/>
      <c r="J36" s="1162"/>
      <c r="K36" s="294">
        <v>18087</v>
      </c>
      <c r="L36" s="294">
        <v>1671</v>
      </c>
      <c r="M36" s="295">
        <v>3503</v>
      </c>
      <c r="N36" s="296">
        <v>-52.3</v>
      </c>
    </row>
    <row r="37" spans="1:16" ht="13.5" customHeight="1">
      <c r="A37" s="248"/>
      <c r="B37" s="244"/>
      <c r="C37" s="244"/>
      <c r="D37" s="244"/>
      <c r="E37" s="244"/>
      <c r="F37" s="244"/>
      <c r="G37" s="1160" t="s">
        <v>492</v>
      </c>
      <c r="H37" s="1161"/>
      <c r="I37" s="1161"/>
      <c r="J37" s="1162"/>
      <c r="K37" s="294" t="s">
        <v>473</v>
      </c>
      <c r="L37" s="294" t="s">
        <v>473</v>
      </c>
      <c r="M37" s="295">
        <v>1405</v>
      </c>
      <c r="N37" s="296" t="s">
        <v>473</v>
      </c>
    </row>
    <row r="38" spans="1:16" ht="27" customHeight="1">
      <c r="A38" s="248"/>
      <c r="B38" s="244"/>
      <c r="C38" s="244"/>
      <c r="D38" s="244"/>
      <c r="E38" s="244"/>
      <c r="F38" s="244"/>
      <c r="G38" s="1163" t="s">
        <v>493</v>
      </c>
      <c r="H38" s="1164"/>
      <c r="I38" s="1164"/>
      <c r="J38" s="1165"/>
      <c r="K38" s="297">
        <v>60</v>
      </c>
      <c r="L38" s="297">
        <v>6</v>
      </c>
      <c r="M38" s="298">
        <v>2</v>
      </c>
      <c r="N38" s="299">
        <v>200</v>
      </c>
      <c r="O38" s="293"/>
    </row>
    <row r="39" spans="1:16">
      <c r="A39" s="248"/>
      <c r="B39" s="244"/>
      <c r="C39" s="244"/>
      <c r="D39" s="244"/>
      <c r="E39" s="244"/>
      <c r="F39" s="244"/>
      <c r="G39" s="1163" t="s">
        <v>494</v>
      </c>
      <c r="H39" s="1164"/>
      <c r="I39" s="1164"/>
      <c r="J39" s="1165"/>
      <c r="K39" s="300">
        <v>-26156</v>
      </c>
      <c r="L39" s="300">
        <v>-2416</v>
      </c>
      <c r="M39" s="301">
        <v>-1515</v>
      </c>
      <c r="N39" s="302">
        <v>59.5</v>
      </c>
      <c r="O39" s="293"/>
    </row>
    <row r="40" spans="1:16" ht="27" customHeight="1">
      <c r="A40" s="248"/>
      <c r="B40" s="244"/>
      <c r="C40" s="244"/>
      <c r="D40" s="244"/>
      <c r="E40" s="244"/>
      <c r="F40" s="244"/>
      <c r="G40" s="1160" t="s">
        <v>495</v>
      </c>
      <c r="H40" s="1161"/>
      <c r="I40" s="1161"/>
      <c r="J40" s="1162"/>
      <c r="K40" s="300">
        <v>-651910</v>
      </c>
      <c r="L40" s="300">
        <v>-60217</v>
      </c>
      <c r="M40" s="301">
        <v>-52955</v>
      </c>
      <c r="N40" s="302">
        <v>13.7</v>
      </c>
      <c r="O40" s="293"/>
    </row>
    <row r="41" spans="1:16">
      <c r="A41" s="248"/>
      <c r="B41" s="244"/>
      <c r="C41" s="244"/>
      <c r="D41" s="244"/>
      <c r="E41" s="244"/>
      <c r="F41" s="244"/>
      <c r="G41" s="1166" t="s">
        <v>278</v>
      </c>
      <c r="H41" s="1167"/>
      <c r="I41" s="1167"/>
      <c r="J41" s="1168"/>
      <c r="K41" s="294">
        <v>221806</v>
      </c>
      <c r="L41" s="300">
        <v>20488</v>
      </c>
      <c r="M41" s="301">
        <v>24541</v>
      </c>
      <c r="N41" s="302">
        <v>-16.5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55" t="s">
        <v>464</v>
      </c>
      <c r="J49" s="1157" t="s">
        <v>499</v>
      </c>
      <c r="K49" s="1158"/>
      <c r="L49" s="1158"/>
      <c r="M49" s="1158"/>
      <c r="N49" s="1159"/>
    </row>
    <row r="50" spans="1:14">
      <c r="A50" s="248"/>
      <c r="B50" s="244"/>
      <c r="C50" s="244"/>
      <c r="D50" s="244"/>
      <c r="E50" s="244"/>
      <c r="F50" s="244"/>
      <c r="G50" s="312"/>
      <c r="H50" s="313"/>
      <c r="I50" s="1156"/>
      <c r="J50" s="314" t="s">
        <v>500</v>
      </c>
      <c r="K50" s="315" t="s">
        <v>501</v>
      </c>
      <c r="L50" s="316" t="s">
        <v>502</v>
      </c>
      <c r="M50" s="317" t="s">
        <v>503</v>
      </c>
      <c r="N50" s="318" t="s">
        <v>504</v>
      </c>
    </row>
    <row r="51" spans="1:14">
      <c r="A51" s="248"/>
      <c r="B51" s="244"/>
      <c r="C51" s="244"/>
      <c r="D51" s="244"/>
      <c r="E51" s="244"/>
      <c r="F51" s="244"/>
      <c r="G51" s="310" t="s">
        <v>505</v>
      </c>
      <c r="H51" s="311"/>
      <c r="I51" s="319">
        <v>916112</v>
      </c>
      <c r="J51" s="320">
        <v>78975</v>
      </c>
      <c r="K51" s="321">
        <v>-63.1</v>
      </c>
      <c r="L51" s="322">
        <v>70897</v>
      </c>
      <c r="M51" s="323">
        <v>-25.7</v>
      </c>
      <c r="N51" s="324">
        <v>-37.4</v>
      </c>
    </row>
    <row r="52" spans="1:14">
      <c r="A52" s="248"/>
      <c r="B52" s="244"/>
      <c r="C52" s="244"/>
      <c r="D52" s="244"/>
      <c r="E52" s="244"/>
      <c r="F52" s="244"/>
      <c r="G52" s="325"/>
      <c r="H52" s="326" t="s">
        <v>506</v>
      </c>
      <c r="I52" s="327">
        <v>545508</v>
      </c>
      <c r="J52" s="328">
        <v>47027</v>
      </c>
      <c r="K52" s="329">
        <v>-28.7</v>
      </c>
      <c r="L52" s="330">
        <v>39878</v>
      </c>
      <c r="M52" s="331">
        <v>-17.8</v>
      </c>
      <c r="N52" s="332">
        <v>-10.9</v>
      </c>
    </row>
    <row r="53" spans="1:14">
      <c r="A53" s="248"/>
      <c r="B53" s="244"/>
      <c r="C53" s="244"/>
      <c r="D53" s="244"/>
      <c r="E53" s="244"/>
      <c r="F53" s="244"/>
      <c r="G53" s="310" t="s">
        <v>507</v>
      </c>
      <c r="H53" s="311"/>
      <c r="I53" s="319">
        <v>1212853</v>
      </c>
      <c r="J53" s="320">
        <v>106363</v>
      </c>
      <c r="K53" s="321">
        <v>34.700000000000003</v>
      </c>
      <c r="L53" s="322">
        <v>66496</v>
      </c>
      <c r="M53" s="323">
        <v>-6.2</v>
      </c>
      <c r="N53" s="324">
        <v>40.9</v>
      </c>
    </row>
    <row r="54" spans="1:14">
      <c r="A54" s="248"/>
      <c r="B54" s="244"/>
      <c r="C54" s="244"/>
      <c r="D54" s="244"/>
      <c r="E54" s="244"/>
      <c r="F54" s="244"/>
      <c r="G54" s="325"/>
      <c r="H54" s="326" t="s">
        <v>506</v>
      </c>
      <c r="I54" s="327">
        <v>490568</v>
      </c>
      <c r="J54" s="328">
        <v>43021</v>
      </c>
      <c r="K54" s="329">
        <v>-8.5</v>
      </c>
      <c r="L54" s="330">
        <v>36530</v>
      </c>
      <c r="M54" s="331">
        <v>-8.4</v>
      </c>
      <c r="N54" s="332">
        <v>-0.1</v>
      </c>
    </row>
    <row r="55" spans="1:14">
      <c r="A55" s="248"/>
      <c r="B55" s="244"/>
      <c r="C55" s="244"/>
      <c r="D55" s="244"/>
      <c r="E55" s="244"/>
      <c r="F55" s="244"/>
      <c r="G55" s="310" t="s">
        <v>508</v>
      </c>
      <c r="H55" s="311"/>
      <c r="I55" s="319">
        <v>1596794</v>
      </c>
      <c r="J55" s="320">
        <v>141610</v>
      </c>
      <c r="K55" s="321">
        <v>33.1</v>
      </c>
      <c r="L55" s="322">
        <v>82748</v>
      </c>
      <c r="M55" s="323">
        <v>24.4</v>
      </c>
      <c r="N55" s="324">
        <v>8.6999999999999993</v>
      </c>
    </row>
    <row r="56" spans="1:14">
      <c r="A56" s="248"/>
      <c r="B56" s="244"/>
      <c r="C56" s="244"/>
      <c r="D56" s="244"/>
      <c r="E56" s="244"/>
      <c r="F56" s="244"/>
      <c r="G56" s="325"/>
      <c r="H56" s="326" t="s">
        <v>506</v>
      </c>
      <c r="I56" s="327">
        <v>459513</v>
      </c>
      <c r="J56" s="328">
        <v>40751</v>
      </c>
      <c r="K56" s="329">
        <v>-5.3</v>
      </c>
      <c r="L56" s="330">
        <v>44732</v>
      </c>
      <c r="M56" s="331">
        <v>22.5</v>
      </c>
      <c r="N56" s="332">
        <v>-27.8</v>
      </c>
    </row>
    <row r="57" spans="1:14">
      <c r="A57" s="248"/>
      <c r="B57" s="244"/>
      <c r="C57" s="244"/>
      <c r="D57" s="244"/>
      <c r="E57" s="244"/>
      <c r="F57" s="244"/>
      <c r="G57" s="310" t="s">
        <v>509</v>
      </c>
      <c r="H57" s="311"/>
      <c r="I57" s="319">
        <v>950505</v>
      </c>
      <c r="J57" s="320">
        <v>85562</v>
      </c>
      <c r="K57" s="321">
        <v>-39.6</v>
      </c>
      <c r="L57" s="322">
        <v>91837</v>
      </c>
      <c r="M57" s="323">
        <v>11</v>
      </c>
      <c r="N57" s="324">
        <v>-50.6</v>
      </c>
    </row>
    <row r="58" spans="1:14">
      <c r="A58" s="248"/>
      <c r="B58" s="244"/>
      <c r="C58" s="244"/>
      <c r="D58" s="244"/>
      <c r="E58" s="244"/>
      <c r="F58" s="244"/>
      <c r="G58" s="325"/>
      <c r="H58" s="326" t="s">
        <v>506</v>
      </c>
      <c r="I58" s="327">
        <v>401304</v>
      </c>
      <c r="J58" s="328">
        <v>36124</v>
      </c>
      <c r="K58" s="329">
        <v>-11.4</v>
      </c>
      <c r="L58" s="330">
        <v>54439</v>
      </c>
      <c r="M58" s="331">
        <v>21.7</v>
      </c>
      <c r="N58" s="332">
        <v>-33.1</v>
      </c>
    </row>
    <row r="59" spans="1:14">
      <c r="A59" s="248"/>
      <c r="B59" s="244"/>
      <c r="C59" s="244"/>
      <c r="D59" s="244"/>
      <c r="E59" s="244"/>
      <c r="F59" s="244"/>
      <c r="G59" s="310" t="s">
        <v>510</v>
      </c>
      <c r="H59" s="311"/>
      <c r="I59" s="319">
        <v>1082520</v>
      </c>
      <c r="J59" s="320">
        <v>99993</v>
      </c>
      <c r="K59" s="321">
        <v>16.899999999999999</v>
      </c>
      <c r="L59" s="322">
        <v>106092</v>
      </c>
      <c r="M59" s="323">
        <v>15.5</v>
      </c>
      <c r="N59" s="324">
        <v>1.4</v>
      </c>
    </row>
    <row r="60" spans="1:14">
      <c r="A60" s="248"/>
      <c r="B60" s="244"/>
      <c r="C60" s="244"/>
      <c r="D60" s="244"/>
      <c r="E60" s="244"/>
      <c r="F60" s="244"/>
      <c r="G60" s="325"/>
      <c r="H60" s="326" t="s">
        <v>506</v>
      </c>
      <c r="I60" s="333">
        <v>357213</v>
      </c>
      <c r="J60" s="328">
        <v>32996</v>
      </c>
      <c r="K60" s="329">
        <v>-8.6999999999999993</v>
      </c>
      <c r="L60" s="330">
        <v>44299</v>
      </c>
      <c r="M60" s="331">
        <v>-18.600000000000001</v>
      </c>
      <c r="N60" s="332">
        <v>9.9</v>
      </c>
    </row>
    <row r="61" spans="1:14">
      <c r="A61" s="248"/>
      <c r="B61" s="244"/>
      <c r="C61" s="244"/>
      <c r="D61" s="244"/>
      <c r="E61" s="244"/>
      <c r="F61" s="244"/>
      <c r="G61" s="310" t="s">
        <v>511</v>
      </c>
      <c r="H61" s="334"/>
      <c r="I61" s="335">
        <v>1151757</v>
      </c>
      <c r="J61" s="336">
        <v>102501</v>
      </c>
      <c r="K61" s="337">
        <v>-3.6</v>
      </c>
      <c r="L61" s="338">
        <v>83614</v>
      </c>
      <c r="M61" s="339">
        <v>3.8</v>
      </c>
      <c r="N61" s="324">
        <v>-7.4</v>
      </c>
    </row>
    <row r="62" spans="1:14">
      <c r="A62" s="248"/>
      <c r="B62" s="244"/>
      <c r="C62" s="244"/>
      <c r="D62" s="244"/>
      <c r="E62" s="244"/>
      <c r="F62" s="244"/>
      <c r="G62" s="325"/>
      <c r="H62" s="326" t="s">
        <v>506</v>
      </c>
      <c r="I62" s="327">
        <v>450821</v>
      </c>
      <c r="J62" s="328">
        <v>39984</v>
      </c>
      <c r="K62" s="329">
        <v>-12.5</v>
      </c>
      <c r="L62" s="330">
        <v>43976</v>
      </c>
      <c r="M62" s="331">
        <v>-0.1</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38</v>
      </c>
      <c r="G47" s="12">
        <v>40.799999999999997</v>
      </c>
      <c r="H47" s="12">
        <v>45.75</v>
      </c>
      <c r="I47" s="12">
        <v>52.56</v>
      </c>
      <c r="J47" s="13">
        <v>54.44</v>
      </c>
    </row>
    <row r="48" spans="2:10" ht="57.75" customHeight="1">
      <c r="B48" s="14"/>
      <c r="C48" s="1171" t="s">
        <v>4</v>
      </c>
      <c r="D48" s="1171"/>
      <c r="E48" s="1172"/>
      <c r="F48" s="15">
        <v>5.1100000000000003</v>
      </c>
      <c r="G48" s="16">
        <v>2.69</v>
      </c>
      <c r="H48" s="16">
        <v>6.02</v>
      </c>
      <c r="I48" s="16">
        <v>4.5199999999999996</v>
      </c>
      <c r="J48" s="17">
        <v>5.62</v>
      </c>
    </row>
    <row r="49" spans="2:10" ht="57.75" customHeight="1" thickBot="1">
      <c r="B49" s="18"/>
      <c r="C49" s="1173" t="s">
        <v>5</v>
      </c>
      <c r="D49" s="1173"/>
      <c r="E49" s="1174"/>
      <c r="F49" s="19">
        <v>5.14</v>
      </c>
      <c r="G49" s="20">
        <v>0.17</v>
      </c>
      <c r="H49" s="20">
        <v>7.79</v>
      </c>
      <c r="I49" s="20">
        <v>2.93</v>
      </c>
      <c r="J49" s="21">
        <v>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518</v>
      </c>
      <c r="D34" s="1181"/>
      <c r="E34" s="1182"/>
      <c r="F34" s="32">
        <v>5.0999999999999996</v>
      </c>
      <c r="G34" s="33">
        <v>2.69</v>
      </c>
      <c r="H34" s="33">
        <v>6.1</v>
      </c>
      <c r="I34" s="33">
        <v>4.51</v>
      </c>
      <c r="J34" s="34">
        <v>5.61</v>
      </c>
      <c r="K34" s="22"/>
      <c r="L34" s="22"/>
      <c r="M34" s="22"/>
      <c r="N34" s="22"/>
      <c r="O34" s="22"/>
      <c r="P34" s="22"/>
    </row>
    <row r="35" spans="1:16" ht="39" customHeight="1">
      <c r="A35" s="22"/>
      <c r="B35" s="35"/>
      <c r="C35" s="1175" t="s">
        <v>519</v>
      </c>
      <c r="D35" s="1176"/>
      <c r="E35" s="1177"/>
      <c r="F35" s="36">
        <v>0.71</v>
      </c>
      <c r="G35" s="37">
        <v>1.01</v>
      </c>
      <c r="H35" s="37">
        <v>1.43</v>
      </c>
      <c r="I35" s="37">
        <v>0.55000000000000004</v>
      </c>
      <c r="J35" s="38">
        <v>1.34</v>
      </c>
      <c r="K35" s="22"/>
      <c r="L35" s="22"/>
      <c r="M35" s="22"/>
      <c r="N35" s="22"/>
      <c r="O35" s="22"/>
      <c r="P35" s="22"/>
    </row>
    <row r="36" spans="1:16" ht="39" customHeight="1">
      <c r="A36" s="22"/>
      <c r="B36" s="35"/>
      <c r="C36" s="1175" t="s">
        <v>520</v>
      </c>
      <c r="D36" s="1176"/>
      <c r="E36" s="1177"/>
      <c r="F36" s="36">
        <v>0.89</v>
      </c>
      <c r="G36" s="37">
        <v>0.24</v>
      </c>
      <c r="H36" s="37">
        <v>1.39</v>
      </c>
      <c r="I36" s="37">
        <v>0.89</v>
      </c>
      <c r="J36" s="38">
        <v>0.9</v>
      </c>
      <c r="K36" s="22"/>
      <c r="L36" s="22"/>
      <c r="M36" s="22"/>
      <c r="N36" s="22"/>
      <c r="O36" s="22"/>
      <c r="P36" s="22"/>
    </row>
    <row r="37" spans="1:16" ht="39" customHeight="1">
      <c r="A37" s="22"/>
      <c r="B37" s="35"/>
      <c r="C37" s="1175" t="s">
        <v>521</v>
      </c>
      <c r="D37" s="1176"/>
      <c r="E37" s="1177"/>
      <c r="F37" s="36">
        <v>0.04</v>
      </c>
      <c r="G37" s="37">
        <v>0.04</v>
      </c>
      <c r="H37" s="37">
        <v>0.04</v>
      </c>
      <c r="I37" s="37">
        <v>0.04</v>
      </c>
      <c r="J37" s="38">
        <v>0.04</v>
      </c>
      <c r="K37" s="22"/>
      <c r="L37" s="22"/>
      <c r="M37" s="22"/>
      <c r="N37" s="22"/>
      <c r="O37" s="22"/>
      <c r="P37" s="22"/>
    </row>
    <row r="38" spans="1:16" ht="39" customHeight="1">
      <c r="A38" s="22"/>
      <c r="B38" s="35"/>
      <c r="C38" s="1175" t="s">
        <v>522</v>
      </c>
      <c r="D38" s="1176"/>
      <c r="E38" s="1177"/>
      <c r="F38" s="36">
        <v>0.01</v>
      </c>
      <c r="G38" s="37">
        <v>0.02</v>
      </c>
      <c r="H38" s="37">
        <v>0.03</v>
      </c>
      <c r="I38" s="37">
        <v>0.02</v>
      </c>
      <c r="J38" s="38">
        <v>0.02</v>
      </c>
      <c r="K38" s="22"/>
      <c r="L38" s="22"/>
      <c r="M38" s="22"/>
      <c r="N38" s="22"/>
      <c r="O38" s="22"/>
      <c r="P38" s="22"/>
    </row>
    <row r="39" spans="1:16" ht="39" customHeight="1">
      <c r="A39" s="22"/>
      <c r="B39" s="35"/>
      <c r="C39" s="1175" t="s">
        <v>523</v>
      </c>
      <c r="D39" s="1176"/>
      <c r="E39" s="1177"/>
      <c r="F39" s="36">
        <v>0.01</v>
      </c>
      <c r="G39" s="37">
        <v>0.01</v>
      </c>
      <c r="H39" s="37">
        <v>0.01</v>
      </c>
      <c r="I39" s="37">
        <v>0.01</v>
      </c>
      <c r="J39" s="38">
        <v>0.01</v>
      </c>
      <c r="K39" s="22"/>
      <c r="L39" s="22"/>
      <c r="M39" s="22"/>
      <c r="N39" s="22"/>
      <c r="O39" s="22"/>
      <c r="P39" s="22"/>
    </row>
    <row r="40" spans="1:16" ht="39" customHeight="1">
      <c r="A40" s="22"/>
      <c r="B40" s="35"/>
      <c r="C40" s="1175" t="s">
        <v>524</v>
      </c>
      <c r="D40" s="1176"/>
      <c r="E40" s="1177"/>
      <c r="F40" s="36">
        <v>0.01</v>
      </c>
      <c r="G40" s="37">
        <v>0.01</v>
      </c>
      <c r="H40" s="37">
        <v>0.01</v>
      </c>
      <c r="I40" s="37">
        <v>0.01</v>
      </c>
      <c r="J40" s="38">
        <v>0.01</v>
      </c>
      <c r="K40" s="22"/>
      <c r="L40" s="22"/>
      <c r="M40" s="22"/>
      <c r="N40" s="22"/>
      <c r="O40" s="22"/>
      <c r="P40" s="22"/>
    </row>
    <row r="41" spans="1:16" ht="39" customHeight="1">
      <c r="A41" s="22"/>
      <c r="B41" s="35"/>
      <c r="C41" s="1175" t="s">
        <v>525</v>
      </c>
      <c r="D41" s="1176"/>
      <c r="E41" s="1177"/>
      <c r="F41" s="36">
        <v>0</v>
      </c>
      <c r="G41" s="37">
        <v>0</v>
      </c>
      <c r="H41" s="37" t="s">
        <v>526</v>
      </c>
      <c r="I41" s="37">
        <v>0</v>
      </c>
      <c r="J41" s="38">
        <v>0</v>
      </c>
      <c r="K41" s="22"/>
      <c r="L41" s="22"/>
      <c r="M41" s="22"/>
      <c r="N41" s="22"/>
      <c r="O41" s="22"/>
      <c r="P41" s="22"/>
    </row>
    <row r="42" spans="1:16" ht="39" customHeight="1">
      <c r="A42" s="22"/>
      <c r="B42" s="39"/>
      <c r="C42" s="1175" t="s">
        <v>527</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528</v>
      </c>
      <c r="D43" s="1179"/>
      <c r="E43" s="1180"/>
      <c r="F43" s="41" t="s">
        <v>473</v>
      </c>
      <c r="G43" s="42" t="s">
        <v>473</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1082</v>
      </c>
      <c r="L45" s="60">
        <v>1084</v>
      </c>
      <c r="M45" s="60">
        <v>969</v>
      </c>
      <c r="N45" s="60">
        <v>819</v>
      </c>
      <c r="O45" s="61">
        <v>767</v>
      </c>
      <c r="P45" s="48"/>
      <c r="Q45" s="48"/>
      <c r="R45" s="48"/>
      <c r="S45" s="48"/>
      <c r="T45" s="48"/>
      <c r="U45" s="48"/>
    </row>
    <row r="46" spans="1:21" ht="30.75" customHeight="1">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14</v>
      </c>
      <c r="F48" s="1185"/>
      <c r="G48" s="1185"/>
      <c r="H48" s="1185"/>
      <c r="I48" s="1185"/>
      <c r="J48" s="1186"/>
      <c r="K48" s="63">
        <v>77</v>
      </c>
      <c r="L48" s="64">
        <v>91</v>
      </c>
      <c r="M48" s="64">
        <v>89</v>
      </c>
      <c r="N48" s="64">
        <v>101</v>
      </c>
      <c r="O48" s="65">
        <v>115</v>
      </c>
      <c r="P48" s="48"/>
      <c r="Q48" s="48"/>
      <c r="R48" s="48"/>
      <c r="S48" s="48"/>
      <c r="T48" s="48"/>
      <c r="U48" s="48"/>
    </row>
    <row r="49" spans="1:21" ht="30.75" customHeight="1">
      <c r="A49" s="48"/>
      <c r="B49" s="1193"/>
      <c r="C49" s="1194"/>
      <c r="D49" s="62"/>
      <c r="E49" s="1185" t="s">
        <v>15</v>
      </c>
      <c r="F49" s="1185"/>
      <c r="G49" s="1185"/>
      <c r="H49" s="1185"/>
      <c r="I49" s="1185"/>
      <c r="J49" s="1186"/>
      <c r="K49" s="63">
        <v>40</v>
      </c>
      <c r="L49" s="64">
        <v>16</v>
      </c>
      <c r="M49" s="64">
        <v>9</v>
      </c>
      <c r="N49" s="64">
        <v>15</v>
      </c>
      <c r="O49" s="65">
        <v>18</v>
      </c>
      <c r="P49" s="48"/>
      <c r="Q49" s="48"/>
      <c r="R49" s="48"/>
      <c r="S49" s="48"/>
      <c r="T49" s="48"/>
      <c r="U49" s="48"/>
    </row>
    <row r="50" spans="1:21" ht="30.75" customHeight="1">
      <c r="A50" s="48"/>
      <c r="B50" s="1193"/>
      <c r="C50" s="1194"/>
      <c r="D50" s="62"/>
      <c r="E50" s="1185" t="s">
        <v>16</v>
      </c>
      <c r="F50" s="1185"/>
      <c r="G50" s="1185"/>
      <c r="H50" s="1185"/>
      <c r="I50" s="1185"/>
      <c r="J50" s="1186"/>
      <c r="K50" s="63" t="s">
        <v>473</v>
      </c>
      <c r="L50" s="64" t="s">
        <v>473</v>
      </c>
      <c r="M50" s="64" t="s">
        <v>473</v>
      </c>
      <c r="N50" s="64" t="s">
        <v>473</v>
      </c>
      <c r="O50" s="65" t="s">
        <v>473</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838</v>
      </c>
      <c r="L52" s="64">
        <v>872</v>
      </c>
      <c r="M52" s="64">
        <v>799</v>
      </c>
      <c r="N52" s="64">
        <v>706</v>
      </c>
      <c r="O52" s="65">
        <v>677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361</v>
      </c>
      <c r="L53" s="69">
        <v>319</v>
      </c>
      <c r="M53" s="69">
        <v>268</v>
      </c>
      <c r="N53" s="69">
        <v>229</v>
      </c>
      <c r="O53" s="70">
        <v>223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99" t="s">
        <v>23</v>
      </c>
      <c r="C41" s="1200"/>
      <c r="D41" s="81"/>
      <c r="E41" s="1205" t="s">
        <v>24</v>
      </c>
      <c r="F41" s="1205"/>
      <c r="G41" s="1205"/>
      <c r="H41" s="1206"/>
      <c r="I41" s="82">
        <v>7360</v>
      </c>
      <c r="J41" s="83">
        <v>7010</v>
      </c>
      <c r="K41" s="83">
        <v>6690</v>
      </c>
      <c r="L41" s="83">
        <v>6464</v>
      </c>
      <c r="M41" s="84">
        <v>6304</v>
      </c>
    </row>
    <row r="42" spans="2:13" ht="27.75" customHeight="1">
      <c r="B42" s="1201"/>
      <c r="C42" s="1202"/>
      <c r="D42" s="85"/>
      <c r="E42" s="1207" t="s">
        <v>25</v>
      </c>
      <c r="F42" s="1207"/>
      <c r="G42" s="1207"/>
      <c r="H42" s="1208"/>
      <c r="I42" s="86" t="s">
        <v>473</v>
      </c>
      <c r="J42" s="87" t="s">
        <v>473</v>
      </c>
      <c r="K42" s="87" t="s">
        <v>473</v>
      </c>
      <c r="L42" s="87" t="s">
        <v>473</v>
      </c>
      <c r="M42" s="88" t="s">
        <v>473</v>
      </c>
    </row>
    <row r="43" spans="2:13" ht="27.75" customHeight="1">
      <c r="B43" s="1201"/>
      <c r="C43" s="1202"/>
      <c r="D43" s="85"/>
      <c r="E43" s="1207" t="s">
        <v>26</v>
      </c>
      <c r="F43" s="1207"/>
      <c r="G43" s="1207"/>
      <c r="H43" s="1208"/>
      <c r="I43" s="86">
        <v>923</v>
      </c>
      <c r="J43" s="87">
        <v>930</v>
      </c>
      <c r="K43" s="87">
        <v>883</v>
      </c>
      <c r="L43" s="87">
        <v>858</v>
      </c>
      <c r="M43" s="88">
        <v>820</v>
      </c>
    </row>
    <row r="44" spans="2:13" ht="27.75" customHeight="1">
      <c r="B44" s="1201"/>
      <c r="C44" s="1202"/>
      <c r="D44" s="85"/>
      <c r="E44" s="1207" t="s">
        <v>27</v>
      </c>
      <c r="F44" s="1207"/>
      <c r="G44" s="1207"/>
      <c r="H44" s="1208"/>
      <c r="I44" s="86">
        <v>59</v>
      </c>
      <c r="J44" s="87">
        <v>52</v>
      </c>
      <c r="K44" s="87">
        <v>99</v>
      </c>
      <c r="L44" s="87">
        <v>95</v>
      </c>
      <c r="M44" s="88">
        <v>88</v>
      </c>
    </row>
    <row r="45" spans="2:13" ht="27.75" customHeight="1">
      <c r="B45" s="1201"/>
      <c r="C45" s="1202"/>
      <c r="D45" s="85"/>
      <c r="E45" s="1207" t="s">
        <v>28</v>
      </c>
      <c r="F45" s="1207"/>
      <c r="G45" s="1207"/>
      <c r="H45" s="1208"/>
      <c r="I45" s="86">
        <v>1484</v>
      </c>
      <c r="J45" s="87">
        <v>1134</v>
      </c>
      <c r="K45" s="87">
        <v>1412</v>
      </c>
      <c r="L45" s="87">
        <v>1330</v>
      </c>
      <c r="M45" s="88">
        <v>1432</v>
      </c>
    </row>
    <row r="46" spans="2:13" ht="27.75" customHeight="1">
      <c r="B46" s="1201"/>
      <c r="C46" s="1202"/>
      <c r="D46" s="85"/>
      <c r="E46" s="1207" t="s">
        <v>29</v>
      </c>
      <c r="F46" s="1207"/>
      <c r="G46" s="1207"/>
      <c r="H46" s="1208"/>
      <c r="I46" s="86" t="s">
        <v>473</v>
      </c>
      <c r="J46" s="87" t="s">
        <v>473</v>
      </c>
      <c r="K46" s="87" t="s">
        <v>473</v>
      </c>
      <c r="L46" s="87" t="s">
        <v>473</v>
      </c>
      <c r="M46" s="88" t="s">
        <v>473</v>
      </c>
    </row>
    <row r="47" spans="2:13" ht="27.75" customHeight="1">
      <c r="B47" s="1201"/>
      <c r="C47" s="1202"/>
      <c r="D47" s="85"/>
      <c r="E47" s="1207" t="s">
        <v>30</v>
      </c>
      <c r="F47" s="1207"/>
      <c r="G47" s="1207"/>
      <c r="H47" s="1208"/>
      <c r="I47" s="86" t="s">
        <v>473</v>
      </c>
      <c r="J47" s="87" t="s">
        <v>473</v>
      </c>
      <c r="K47" s="87" t="s">
        <v>473</v>
      </c>
      <c r="L47" s="87" t="s">
        <v>473</v>
      </c>
      <c r="M47" s="88" t="s">
        <v>473</v>
      </c>
    </row>
    <row r="48" spans="2:13" ht="27.75" customHeight="1">
      <c r="B48" s="1203"/>
      <c r="C48" s="1204"/>
      <c r="D48" s="85"/>
      <c r="E48" s="1207" t="s">
        <v>31</v>
      </c>
      <c r="F48" s="1207"/>
      <c r="G48" s="1207"/>
      <c r="H48" s="1208"/>
      <c r="I48" s="86" t="s">
        <v>473</v>
      </c>
      <c r="J48" s="87" t="s">
        <v>473</v>
      </c>
      <c r="K48" s="87" t="s">
        <v>473</v>
      </c>
      <c r="L48" s="87" t="s">
        <v>473</v>
      </c>
      <c r="M48" s="88" t="s">
        <v>473</v>
      </c>
    </row>
    <row r="49" spans="2:13" ht="27.75" customHeight="1">
      <c r="B49" s="1209" t="s">
        <v>32</v>
      </c>
      <c r="C49" s="1210"/>
      <c r="D49" s="89"/>
      <c r="E49" s="1207" t="s">
        <v>33</v>
      </c>
      <c r="F49" s="1207"/>
      <c r="G49" s="1207"/>
      <c r="H49" s="1208"/>
      <c r="I49" s="86">
        <v>2281</v>
      </c>
      <c r="J49" s="87">
        <v>2394</v>
      </c>
      <c r="K49" s="87">
        <v>2678</v>
      </c>
      <c r="L49" s="87">
        <v>2884</v>
      </c>
      <c r="M49" s="88">
        <v>2854</v>
      </c>
    </row>
    <row r="50" spans="2:13" ht="27.75" customHeight="1">
      <c r="B50" s="1201"/>
      <c r="C50" s="1202"/>
      <c r="D50" s="85"/>
      <c r="E50" s="1207" t="s">
        <v>34</v>
      </c>
      <c r="F50" s="1207"/>
      <c r="G50" s="1207"/>
      <c r="H50" s="1208"/>
      <c r="I50" s="86">
        <v>155</v>
      </c>
      <c r="J50" s="87">
        <v>134</v>
      </c>
      <c r="K50" s="87">
        <v>151</v>
      </c>
      <c r="L50" s="87">
        <v>126</v>
      </c>
      <c r="M50" s="88">
        <v>103</v>
      </c>
    </row>
    <row r="51" spans="2:13" ht="27.75" customHeight="1">
      <c r="B51" s="1203"/>
      <c r="C51" s="1204"/>
      <c r="D51" s="85"/>
      <c r="E51" s="1207" t="s">
        <v>35</v>
      </c>
      <c r="F51" s="1207"/>
      <c r="G51" s="1207"/>
      <c r="H51" s="1208"/>
      <c r="I51" s="86">
        <v>6321</v>
      </c>
      <c r="J51" s="87">
        <v>6104</v>
      </c>
      <c r="K51" s="87">
        <v>5869</v>
      </c>
      <c r="L51" s="87">
        <v>5692</v>
      </c>
      <c r="M51" s="88">
        <v>5400</v>
      </c>
    </row>
    <row r="52" spans="2:13" ht="27.75" customHeight="1" thickBot="1">
      <c r="B52" s="1211" t="s">
        <v>20</v>
      </c>
      <c r="C52" s="1212"/>
      <c r="D52" s="90"/>
      <c r="E52" s="1213" t="s">
        <v>36</v>
      </c>
      <c r="F52" s="1213"/>
      <c r="G52" s="1213"/>
      <c r="H52" s="1214"/>
      <c r="I52" s="91">
        <v>1070</v>
      </c>
      <c r="J52" s="92">
        <v>495</v>
      </c>
      <c r="K52" s="92">
        <v>386</v>
      </c>
      <c r="L52" s="92">
        <v>45</v>
      </c>
      <c r="M52" s="93">
        <v>288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351" t="s">
        <v>540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541</v>
      </c>
    </row>
    <row r="50" spans="1:17">
      <c r="B50" s="248"/>
      <c r="C50" s="244"/>
      <c r="D50" s="244"/>
      <c r="E50" s="244"/>
      <c r="F50" s="244"/>
      <c r="G50" s="1236"/>
      <c r="H50" s="1237"/>
      <c r="I50" s="1237"/>
      <c r="J50" s="1238"/>
      <c r="K50" s="354" t="s">
        <v>513</v>
      </c>
      <c r="L50" s="354" t="s">
        <v>514</v>
      </c>
      <c r="M50" s="354" t="s">
        <v>515</v>
      </c>
      <c r="N50" s="354" t="s">
        <v>516</v>
      </c>
      <c r="O50" s="354" t="s">
        <v>517</v>
      </c>
    </row>
    <row r="51" spans="1:17">
      <c r="B51" s="248"/>
      <c r="C51" s="244"/>
      <c r="D51" s="244"/>
      <c r="E51" s="244"/>
      <c r="F51" s="244"/>
      <c r="G51" s="1239" t="s">
        <v>542</v>
      </c>
      <c r="H51" s="1240"/>
      <c r="I51" s="1245" t="s">
        <v>543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545</v>
      </c>
      <c r="H55" s="1220"/>
      <c r="I55" s="1225" t="s">
        <v>543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546</v>
      </c>
      <c r="C63" s="244"/>
      <c r="D63" s="244"/>
      <c r="E63" s="244"/>
      <c r="F63" s="244"/>
      <c r="G63" s="244"/>
      <c r="H63" s="244"/>
      <c r="I63" s="244"/>
      <c r="J63" s="244"/>
      <c r="K63" s="244"/>
      <c r="L63" s="244"/>
      <c r="M63" s="244"/>
      <c r="N63" s="244"/>
      <c r="O63" s="244"/>
    </row>
    <row r="64" spans="1:17">
      <c r="B64" s="248"/>
      <c r="C64" s="244"/>
      <c r="D64" s="244"/>
      <c r="E64" s="244"/>
      <c r="F64" s="244"/>
      <c r="G64" s="351" t="s">
        <v>540</v>
      </c>
      <c r="I64" s="352"/>
      <c r="J64" s="352"/>
      <c r="K64" s="352"/>
      <c r="L64" s="244"/>
      <c r="M64" s="244"/>
      <c r="N64" s="244"/>
      <c r="O64" s="244"/>
    </row>
    <row r="65" spans="2:30">
      <c r="B65" s="248"/>
      <c r="C65" s="244"/>
      <c r="D65" s="244"/>
      <c r="E65" s="244"/>
      <c r="F65" s="244"/>
      <c r="G65" s="1227" t="s">
        <v>549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547</v>
      </c>
      <c r="I71" s="368"/>
      <c r="J71" s="364"/>
      <c r="K71" s="364"/>
      <c r="L71" s="365"/>
      <c r="M71" s="364"/>
      <c r="N71" s="365"/>
      <c r="O71" s="366"/>
    </row>
    <row r="72" spans="2:30">
      <c r="B72" s="248"/>
      <c r="C72" s="244"/>
      <c r="D72" s="244"/>
      <c r="E72" s="244"/>
      <c r="F72" s="244"/>
      <c r="G72" s="1236"/>
      <c r="H72" s="1237"/>
      <c r="I72" s="1237"/>
      <c r="J72" s="1238"/>
      <c r="K72" s="354" t="s">
        <v>513</v>
      </c>
      <c r="L72" s="354" t="s">
        <v>514</v>
      </c>
      <c r="M72" s="354" t="s">
        <v>515</v>
      </c>
      <c r="N72" s="354" t="s">
        <v>516</v>
      </c>
      <c r="O72" s="354" t="s">
        <v>517</v>
      </c>
    </row>
    <row r="73" spans="2:30">
      <c r="B73" s="248"/>
      <c r="C73" s="244"/>
      <c r="D73" s="244"/>
      <c r="E73" s="244"/>
      <c r="F73" s="244"/>
      <c r="G73" s="1239" t="s">
        <v>542</v>
      </c>
      <c r="H73" s="1240"/>
      <c r="I73" s="1245" t="s">
        <v>543</v>
      </c>
      <c r="J73" s="1245"/>
      <c r="K73" s="1226">
        <v>28.4</v>
      </c>
      <c r="L73" s="1226">
        <v>13.3</v>
      </c>
      <c r="M73" s="1215">
        <v>10.3</v>
      </c>
      <c r="N73" s="1215">
        <v>1.2</v>
      </c>
      <c r="O73" s="1215">
        <v>7.8</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548</v>
      </c>
      <c r="J75" s="1225"/>
      <c r="K75" s="1247">
        <v>10</v>
      </c>
      <c r="L75" s="1247">
        <v>9.3000000000000007</v>
      </c>
      <c r="M75" s="1247">
        <v>8.4</v>
      </c>
      <c r="N75" s="1247">
        <v>7.3</v>
      </c>
      <c r="O75" s="1247">
        <v>6.5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545</v>
      </c>
      <c r="H77" s="1220"/>
      <c r="I77" s="1225" t="s">
        <v>543</v>
      </c>
      <c r="J77" s="1225"/>
      <c r="K77" s="1226">
        <v>35.299999999999997</v>
      </c>
      <c r="L77" s="1226">
        <v>29.4</v>
      </c>
      <c r="M77" s="1215">
        <v>18.899999999999999</v>
      </c>
      <c r="N77" s="1215">
        <v>10.199999999999999</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548</v>
      </c>
      <c r="J79" s="1217"/>
      <c r="K79" s="1218">
        <v>11.6</v>
      </c>
      <c r="L79" s="1218">
        <v>10.9</v>
      </c>
      <c r="M79" s="1218">
        <v>10.1</v>
      </c>
      <c r="N79" s="1218">
        <v>9.1</v>
      </c>
      <c r="O79" s="1218">
        <v>9.3000000000000007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512</v>
      </c>
      <c r="G2" s="111"/>
      <c r="H2" s="112"/>
    </row>
    <row r="3" spans="1:8">
      <c r="A3" s="108" t="s">
        <v>505</v>
      </c>
      <c r="B3" s="113"/>
      <c r="C3" s="114"/>
      <c r="D3" s="115">
        <v>78975</v>
      </c>
      <c r="E3" s="116"/>
      <c r="F3" s="117">
        <v>70897</v>
      </c>
      <c r="G3" s="118"/>
      <c r="H3" s="119"/>
    </row>
    <row r="4" spans="1:8">
      <c r="A4" s="120"/>
      <c r="B4" s="121"/>
      <c r="C4" s="122"/>
      <c r="D4" s="123">
        <v>47027</v>
      </c>
      <c r="E4" s="124"/>
      <c r="F4" s="125">
        <v>39878</v>
      </c>
      <c r="G4" s="126"/>
      <c r="H4" s="127"/>
    </row>
    <row r="5" spans="1:8">
      <c r="A5" s="108" t="s">
        <v>507</v>
      </c>
      <c r="B5" s="113"/>
      <c r="C5" s="114"/>
      <c r="D5" s="115">
        <v>106363</v>
      </c>
      <c r="E5" s="116"/>
      <c r="F5" s="117">
        <v>66496</v>
      </c>
      <c r="G5" s="118"/>
      <c r="H5" s="119"/>
    </row>
    <row r="6" spans="1:8">
      <c r="A6" s="120"/>
      <c r="B6" s="121"/>
      <c r="C6" s="122"/>
      <c r="D6" s="123">
        <v>43021</v>
      </c>
      <c r="E6" s="124"/>
      <c r="F6" s="125">
        <v>36530</v>
      </c>
      <c r="G6" s="126"/>
      <c r="H6" s="127"/>
    </row>
    <row r="7" spans="1:8">
      <c r="A7" s="108" t="s">
        <v>508</v>
      </c>
      <c r="B7" s="113"/>
      <c r="C7" s="114"/>
      <c r="D7" s="115">
        <v>141610</v>
      </c>
      <c r="E7" s="116"/>
      <c r="F7" s="117">
        <v>82748</v>
      </c>
      <c r="G7" s="118"/>
      <c r="H7" s="119"/>
    </row>
    <row r="8" spans="1:8">
      <c r="A8" s="120"/>
      <c r="B8" s="121"/>
      <c r="C8" s="122"/>
      <c r="D8" s="123">
        <v>40751</v>
      </c>
      <c r="E8" s="124"/>
      <c r="F8" s="125">
        <v>44732</v>
      </c>
      <c r="G8" s="126"/>
      <c r="H8" s="127"/>
    </row>
    <row r="9" spans="1:8">
      <c r="A9" s="108" t="s">
        <v>509</v>
      </c>
      <c r="B9" s="113"/>
      <c r="C9" s="114"/>
      <c r="D9" s="115">
        <v>85562</v>
      </c>
      <c r="E9" s="116"/>
      <c r="F9" s="117">
        <v>91837</v>
      </c>
      <c r="G9" s="118"/>
      <c r="H9" s="119"/>
    </row>
    <row r="10" spans="1:8">
      <c r="A10" s="120"/>
      <c r="B10" s="121"/>
      <c r="C10" s="122"/>
      <c r="D10" s="123">
        <v>36124</v>
      </c>
      <c r="E10" s="124"/>
      <c r="F10" s="125">
        <v>54439</v>
      </c>
      <c r="G10" s="126"/>
      <c r="H10" s="127"/>
    </row>
    <row r="11" spans="1:8">
      <c r="A11" s="108" t="s">
        <v>510</v>
      </c>
      <c r="B11" s="113"/>
      <c r="C11" s="114"/>
      <c r="D11" s="115">
        <v>99993</v>
      </c>
      <c r="E11" s="116"/>
      <c r="F11" s="117">
        <v>106092</v>
      </c>
      <c r="G11" s="118"/>
      <c r="H11" s="119"/>
    </row>
    <row r="12" spans="1:8">
      <c r="A12" s="120"/>
      <c r="B12" s="121"/>
      <c r="C12" s="128"/>
      <c r="D12" s="123">
        <v>32996</v>
      </c>
      <c r="E12" s="124"/>
      <c r="F12" s="125">
        <v>44299</v>
      </c>
      <c r="G12" s="126"/>
      <c r="H12" s="127"/>
    </row>
    <row r="13" spans="1:8">
      <c r="A13" s="108"/>
      <c r="B13" s="113"/>
      <c r="C13" s="129"/>
      <c r="D13" s="130">
        <v>102501</v>
      </c>
      <c r="E13" s="131"/>
      <c r="F13" s="132">
        <v>83614</v>
      </c>
      <c r="G13" s="133"/>
      <c r="H13" s="119"/>
    </row>
    <row r="14" spans="1:8">
      <c r="A14" s="120"/>
      <c r="B14" s="121"/>
      <c r="C14" s="122"/>
      <c r="D14" s="123">
        <v>39984</v>
      </c>
      <c r="E14" s="124"/>
      <c r="F14" s="125">
        <v>43976</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5.1100000000000003</v>
      </c>
      <c r="C19" s="134">
        <f>ROUND(VALUE(SUBSTITUTE(実質収支比率等に係る経年分析!G$48,"▲","-")),2)</f>
        <v>2.69</v>
      </c>
      <c r="D19" s="134">
        <f>ROUND(VALUE(SUBSTITUTE(実質収支比率等に係る経年分析!H$48,"▲","-")),2)</f>
        <v>6.02</v>
      </c>
      <c r="E19" s="134">
        <f>ROUND(VALUE(SUBSTITUTE(実質収支比率等に係る経年分析!I$48,"▲","-")),2)</f>
        <v>4.5199999999999996</v>
      </c>
      <c r="F19" s="134">
        <f>ROUND(VALUE(SUBSTITUTE(実質収支比率等に係る経年分析!J$48,"▲","-")),2)</f>
        <v>5.62</v>
      </c>
    </row>
    <row r="20" spans="1:11">
      <c r="A20" s="134" t="s">
        <v>41</v>
      </c>
      <c r="B20" s="134">
        <f>ROUND(VALUE(SUBSTITUTE(実質収支比率等に係る経年分析!F$47,"▲","-")),2)</f>
        <v>38</v>
      </c>
      <c r="C20" s="134">
        <f>ROUND(VALUE(SUBSTITUTE(実質収支比率等に係る経年分析!G$47,"▲","-")),2)</f>
        <v>40.799999999999997</v>
      </c>
      <c r="D20" s="134">
        <f>ROUND(VALUE(SUBSTITUTE(実質収支比率等に係る経年分析!H$47,"▲","-")),2)</f>
        <v>45.75</v>
      </c>
      <c r="E20" s="134">
        <f>ROUND(VALUE(SUBSTITUTE(実質収支比率等に係る経年分析!I$47,"▲","-")),2)</f>
        <v>52.56</v>
      </c>
      <c r="F20" s="134">
        <f>ROUND(VALUE(SUBSTITUTE(実質収支比率等に係る経年分析!J$47,"▲","-")),2)</f>
        <v>54.44</v>
      </c>
    </row>
    <row r="21" spans="1:11">
      <c r="A21" s="134" t="s">
        <v>42</v>
      </c>
      <c r="B21" s="134">
        <f>IF(ISNUMBER(VALUE(SUBSTITUTE(実質収支比率等に係る経年分析!F$49,"▲","-"))),ROUND(VALUE(SUBSTITUTE(実質収支比率等に係る経年分析!F$49,"▲","-")),2),NA())</f>
        <v>5.14</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7.79</v>
      </c>
      <c r="E21" s="134">
        <f>IF(ISNUMBER(VALUE(SUBSTITUTE(実質収支比率等に係る経年分析!I$49,"▲","-"))),ROUND(VALUE(SUBSTITUTE(実質収支比率等に係る経年分析!I$49,"▲","-")),2),NA())</f>
        <v>2.93</v>
      </c>
      <c r="F21" s="134">
        <f>IF(ISNUMBER(VALUE(SUBSTITUTE(実質収支比率等に係る経年分析!J$49,"▲","-"))),ROUND(VALUE(SUBSTITUTE(実質収支比率等に係る経年分析!J$49,"▲","-")),2),NA())</f>
        <v>3.5</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f>IF(ROUND(VALUE(SUBSTITUTE(連結実質赤字比率に係る赤字・黒字の構成分析!H$41,"▲", "-")), 2) &lt; 0, ABS(ROUND(VALUE(SUBSTITUTE(連結実質赤字比率に係る赤字・黒字の構成分析!H$41,"▲", "-")), 2)), NA())</f>
        <v>0.08</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砥用東部地区簡易水道事業特別会計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砥用西部地区簡易水道事業特別会計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生活排水特別会計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0.55000000000000004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5.61</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838</v>
      </c>
      <c r="E42" s="136"/>
      <c r="F42" s="136"/>
      <c r="G42" s="136">
        <f>'実質公債費比率（分子）の構造'!L$52</f>
        <v>872</v>
      </c>
      <c r="H42" s="136"/>
      <c r="I42" s="136"/>
      <c r="J42" s="136">
        <f>'実質公債費比率（分子）の構造'!M$52</f>
        <v>799</v>
      </c>
      <c r="K42" s="136"/>
      <c r="L42" s="136"/>
      <c r="M42" s="136">
        <f>'実質公債費比率（分子）の構造'!N$52</f>
        <v>706</v>
      </c>
      <c r="N42" s="136"/>
      <c r="O42" s="136"/>
      <c r="P42" s="136">
        <f>'実質公債費比率（分子）の構造'!O$52</f>
        <v>677</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40</v>
      </c>
      <c r="C45" s="136"/>
      <c r="D45" s="136"/>
      <c r="E45" s="136">
        <f>'実質公債費比率（分子）の構造'!L$49</f>
        <v>16</v>
      </c>
      <c r="F45" s="136"/>
      <c r="G45" s="136"/>
      <c r="H45" s="136">
        <f>'実質公債費比率（分子）の構造'!M$49</f>
        <v>9</v>
      </c>
      <c r="I45" s="136"/>
      <c r="J45" s="136"/>
      <c r="K45" s="136">
        <f>'実質公債費比率（分子）の構造'!N$49</f>
        <v>15</v>
      </c>
      <c r="L45" s="136"/>
      <c r="M45" s="136"/>
      <c r="N45" s="136">
        <f>'実質公債費比率（分子）の構造'!O$49</f>
        <v>18</v>
      </c>
      <c r="O45" s="136"/>
      <c r="P45" s="136"/>
    </row>
    <row r="46" spans="1:16">
      <c r="A46" s="136" t="s">
        <v>53</v>
      </c>
      <c r="B46" s="136">
        <f>'実質公債費比率（分子）の構造'!K$48</f>
        <v>77</v>
      </c>
      <c r="C46" s="136"/>
      <c r="D46" s="136"/>
      <c r="E46" s="136">
        <f>'実質公債費比率（分子）の構造'!L$48</f>
        <v>91</v>
      </c>
      <c r="F46" s="136"/>
      <c r="G46" s="136"/>
      <c r="H46" s="136">
        <f>'実質公債費比率（分子）の構造'!M$48</f>
        <v>89</v>
      </c>
      <c r="I46" s="136"/>
      <c r="J46" s="136"/>
      <c r="K46" s="136">
        <f>'実質公債費比率（分子）の構造'!N$48</f>
        <v>101</v>
      </c>
      <c r="L46" s="136"/>
      <c r="M46" s="136"/>
      <c r="N46" s="136">
        <f>'実質公債費比率（分子）の構造'!O$48</f>
        <v>115</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1082</v>
      </c>
      <c r="C49" s="136"/>
      <c r="D49" s="136"/>
      <c r="E49" s="136">
        <f>'実質公債費比率（分子）の構造'!L$45</f>
        <v>1084</v>
      </c>
      <c r="F49" s="136"/>
      <c r="G49" s="136"/>
      <c r="H49" s="136">
        <f>'実質公債費比率（分子）の構造'!M$45</f>
        <v>969</v>
      </c>
      <c r="I49" s="136"/>
      <c r="J49" s="136"/>
      <c r="K49" s="136">
        <f>'実質公債費比率（分子）の構造'!N$45</f>
        <v>819</v>
      </c>
      <c r="L49" s="136"/>
      <c r="M49" s="136"/>
      <c r="N49" s="136">
        <f>'実質公債費比率（分子）の構造'!O$45</f>
        <v>767</v>
      </c>
      <c r="O49" s="136"/>
      <c r="P49" s="136"/>
    </row>
    <row r="50" spans="1:16">
      <c r="A50" s="136" t="s">
        <v>57</v>
      </c>
      <c r="B50" s="136" t="e">
        <f>NA()</f>
        <v>#N/A</v>
      </c>
      <c r="C50" s="136">
        <f>IF(ISNUMBER('実質公債費比率（分子）の構造'!K$53),'実質公債費比率（分子）の構造'!K$53,NA())</f>
        <v>361</v>
      </c>
      <c r="D50" s="136" t="e">
        <f>NA()</f>
        <v>#N/A</v>
      </c>
      <c r="E50" s="136" t="e">
        <f>NA()</f>
        <v>#N/A</v>
      </c>
      <c r="F50" s="136">
        <f>IF(ISNUMBER('実質公債費比率（分子）の構造'!L$53),'実質公債費比率（分子）の構造'!L$53,NA())</f>
        <v>319</v>
      </c>
      <c r="G50" s="136" t="e">
        <f>NA()</f>
        <v>#N/A</v>
      </c>
      <c r="H50" s="136" t="e">
        <f>NA()</f>
        <v>#N/A</v>
      </c>
      <c r="I50" s="136">
        <f>IF(ISNUMBER('実質公債費比率（分子）の構造'!M$53),'実質公債費比率（分子）の構造'!M$53,NA())</f>
        <v>268</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223</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6321</v>
      </c>
      <c r="E56" s="135"/>
      <c r="F56" s="135"/>
      <c r="G56" s="135">
        <f>'将来負担比率（分子）の構造'!J$51</f>
        <v>6104</v>
      </c>
      <c r="H56" s="135"/>
      <c r="I56" s="135"/>
      <c r="J56" s="135">
        <f>'将来負担比率（分子）の構造'!K$51</f>
        <v>5869</v>
      </c>
      <c r="K56" s="135"/>
      <c r="L56" s="135"/>
      <c r="M56" s="135">
        <f>'将来負担比率（分子）の構造'!L$51</f>
        <v>5692</v>
      </c>
      <c r="N56" s="135"/>
      <c r="O56" s="135"/>
      <c r="P56" s="135">
        <f>'将来負担比率（分子）の構造'!M$51</f>
        <v>5400</v>
      </c>
    </row>
    <row r="57" spans="1:16">
      <c r="A57" s="135" t="s">
        <v>34</v>
      </c>
      <c r="B57" s="135"/>
      <c r="C57" s="135"/>
      <c r="D57" s="135">
        <f>'将来負担比率（分子）の構造'!I$50</f>
        <v>155</v>
      </c>
      <c r="E57" s="135"/>
      <c r="F57" s="135"/>
      <c r="G57" s="135">
        <f>'将来負担比率（分子）の構造'!J$50</f>
        <v>134</v>
      </c>
      <c r="H57" s="135"/>
      <c r="I57" s="135"/>
      <c r="J57" s="135">
        <f>'将来負担比率（分子）の構造'!K$50</f>
        <v>151</v>
      </c>
      <c r="K57" s="135"/>
      <c r="L57" s="135"/>
      <c r="M57" s="135">
        <f>'将来負担比率（分子）の構造'!L$50</f>
        <v>126</v>
      </c>
      <c r="N57" s="135"/>
      <c r="O57" s="135"/>
      <c r="P57" s="135">
        <f>'将来負担比率（分子）の構造'!M$50</f>
        <v>103</v>
      </c>
    </row>
    <row r="58" spans="1:16">
      <c r="A58" s="135" t="s">
        <v>33</v>
      </c>
      <c r="B58" s="135"/>
      <c r="C58" s="135"/>
      <c r="D58" s="135">
        <f>'将来負担比率（分子）の構造'!I$49</f>
        <v>2281</v>
      </c>
      <c r="E58" s="135"/>
      <c r="F58" s="135"/>
      <c r="G58" s="135">
        <f>'将来負担比率（分子）の構造'!J$49</f>
        <v>2394</v>
      </c>
      <c r="H58" s="135"/>
      <c r="I58" s="135"/>
      <c r="J58" s="135">
        <f>'将来負担比率（分子）の構造'!K$49</f>
        <v>2678</v>
      </c>
      <c r="K58" s="135"/>
      <c r="L58" s="135"/>
      <c r="M58" s="135">
        <f>'将来負担比率（分子）の構造'!L$49</f>
        <v>2884</v>
      </c>
      <c r="N58" s="135"/>
      <c r="O58" s="135"/>
      <c r="P58" s="135">
        <f>'将来負担比率（分子）の構造'!M$49</f>
        <v>2854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1484</v>
      </c>
      <c r="C62" s="135"/>
      <c r="D62" s="135"/>
      <c r="E62" s="135">
        <f>'将来負担比率（分子）の構造'!J$45</f>
        <v>1134</v>
      </c>
      <c r="F62" s="135"/>
      <c r="G62" s="135"/>
      <c r="H62" s="135">
        <f>'将来負担比率（分子）の構造'!K$45</f>
        <v>1412</v>
      </c>
      <c r="I62" s="135"/>
      <c r="J62" s="135"/>
      <c r="K62" s="135">
        <f>'将来負担比率（分子）の構造'!L$45</f>
        <v>1330</v>
      </c>
      <c r="L62" s="135"/>
      <c r="M62" s="135"/>
      <c r="N62" s="135">
        <f>'将来負担比率（分子）の構造'!M$45</f>
        <v>1432</v>
      </c>
      <c r="O62" s="135"/>
      <c r="P62" s="135"/>
    </row>
    <row r="63" spans="1:16">
      <c r="A63" s="135" t="s">
        <v>27</v>
      </c>
      <c r="B63" s="135">
        <f>'将来負担比率（分子）の構造'!I$44</f>
        <v>59</v>
      </c>
      <c r="C63" s="135"/>
      <c r="D63" s="135"/>
      <c r="E63" s="135">
        <f>'将来負担比率（分子）の構造'!J$44</f>
        <v>52</v>
      </c>
      <c r="F63" s="135"/>
      <c r="G63" s="135"/>
      <c r="H63" s="135">
        <f>'将来負担比率（分子）の構造'!K$44</f>
        <v>99</v>
      </c>
      <c r="I63" s="135"/>
      <c r="J63" s="135"/>
      <c r="K63" s="135">
        <f>'将来負担比率（分子）の構造'!L$44</f>
        <v>95</v>
      </c>
      <c r="L63" s="135"/>
      <c r="M63" s="135"/>
      <c r="N63" s="135">
        <f>'将来負担比率（分子）の構造'!M$44</f>
        <v>88</v>
      </c>
      <c r="O63" s="135"/>
      <c r="P63" s="135"/>
    </row>
    <row r="64" spans="1:16">
      <c r="A64" s="135" t="s">
        <v>26</v>
      </c>
      <c r="B64" s="135">
        <f>'将来負担比率（分子）の構造'!I$43</f>
        <v>923</v>
      </c>
      <c r="C64" s="135"/>
      <c r="D64" s="135"/>
      <c r="E64" s="135">
        <f>'将来負担比率（分子）の構造'!J$43</f>
        <v>930</v>
      </c>
      <c r="F64" s="135"/>
      <c r="G64" s="135"/>
      <c r="H64" s="135">
        <f>'将来負担比率（分子）の構造'!K$43</f>
        <v>883</v>
      </c>
      <c r="I64" s="135"/>
      <c r="J64" s="135"/>
      <c r="K64" s="135">
        <f>'将来負担比率（分子）の構造'!L$43</f>
        <v>858</v>
      </c>
      <c r="L64" s="135"/>
      <c r="M64" s="135"/>
      <c r="N64" s="135">
        <f>'将来負担比率（分子）の構造'!M$43</f>
        <v>820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7360</v>
      </c>
      <c r="C66" s="135"/>
      <c r="D66" s="135"/>
      <c r="E66" s="135">
        <f>'将来負担比率（分子）の構造'!J$41</f>
        <v>7010</v>
      </c>
      <c r="F66" s="135"/>
      <c r="G66" s="135"/>
      <c r="H66" s="135">
        <f>'将来負担比率（分子）の構造'!K$41</f>
        <v>6690</v>
      </c>
      <c r="I66" s="135"/>
      <c r="J66" s="135"/>
      <c r="K66" s="135">
        <f>'将来負担比率（分子）の構造'!L$41</f>
        <v>6464</v>
      </c>
      <c r="L66" s="135"/>
      <c r="M66" s="135"/>
      <c r="N66" s="135">
        <f>'将来負担比率（分子）の構造'!M$41</f>
        <v>6304</v>
      </c>
      <c r="O66" s="135"/>
      <c r="P66" s="135"/>
    </row>
    <row r="67" spans="1:16">
      <c r="A67" s="135" t="s">
        <v>61</v>
      </c>
      <c r="B67" s="135" t="e">
        <f>NA()</f>
        <v>#N/A</v>
      </c>
      <c r="C67" s="135">
        <f>IF(ISNUMBER('将来負担比率（分子）の構造'!I$52), IF('将来負担比率（分子）の構造'!I$52 &lt; 0, 0, '将来負担比率（分子）の構造'!I$52), NA())</f>
        <v>1070</v>
      </c>
      <c r="D67" s="135" t="e">
        <f>NA()</f>
        <v>#N/A</v>
      </c>
      <c r="E67" s="135" t="e">
        <f>NA()</f>
        <v>#N/A</v>
      </c>
      <c r="F67" s="135">
        <f>IF(ISNUMBER('将来負担比率（分子）の構造'!J$52), IF('将来負担比率（分子）の構造'!J$52 &lt; 0, 0, '将来負担比率（分子）の構造'!J$52), NA())</f>
        <v>495</v>
      </c>
      <c r="G67" s="135" t="e">
        <f>NA()</f>
        <v>#N/A</v>
      </c>
      <c r="H67" s="135" t="e">
        <f>NA()</f>
        <v>#N/A</v>
      </c>
      <c r="I67" s="135">
        <f>IF(ISNUMBER('将来負担比率（分子）の構造'!K$52), IF('将来負担比率（分子）の構造'!K$52 &lt; 0, 0, '将来負担比率（分子）の構造'!K$52), NA())</f>
        <v>386</v>
      </c>
      <c r="J67" s="135" t="e">
        <f>NA()</f>
        <v>#N/A</v>
      </c>
      <c r="K67" s="135" t="e">
        <f>NA()</f>
        <v>#N/A</v>
      </c>
      <c r="L67" s="135">
        <f>IF(ISNUMBER('将来負担比率（分子）の構造'!L$52), IF('将来負担比率（分子）の構造'!L$52 &lt; 0, 0, '将来負担比率（分子）の構造'!L$52), NA())</f>
        <v>45</v>
      </c>
      <c r="M67" s="135" t="e">
        <f>NA()</f>
        <v>#N/A</v>
      </c>
      <c r="N67" s="135" t="e">
        <f>NA()</f>
        <v>#N/A</v>
      </c>
      <c r="O67" s="135">
        <f>IF(ISNUMBER('将来負担比率（分子）の構造'!M$52), IF('将来負担比率（分子）の構造'!M$52 &lt; 0, 0, '将来負担比率（分子）の構造'!M$52), NA())</f>
        <v>288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坂田 慶太</cp:lastModifiedBy>
  <cp:lastPrinted>2017-05-19T07:15:25Z</cp:lastPrinted>
  <dcterms:created xsi:type="dcterms:W3CDTF">2017-01-25T04:29:24Z</dcterms:created>
  <dcterms:modified xsi:type="dcterms:W3CDTF">2017-05-29T04:06:02Z</dcterms:modified>
  <cp:category/>
</cp:coreProperties>
</file>