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01美里町財政\02-2財政比較分析表\H26\【財政状況資料集】_433489_美里町_2014\"/>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AM36" i="9"/>
  <c r="C36" i="9"/>
  <c r="CO35" i="9"/>
  <c r="AM35" i="9"/>
  <c r="BW34" i="9"/>
  <c r="BW35" i="9" s="1"/>
  <c r="BW36" i="9" s="1"/>
  <c r="BW37" i="9" s="1"/>
  <c r="BW38" i="9" s="1"/>
  <c r="AM34" i="9"/>
  <c r="C34" i="9"/>
  <c r="CO34" i="9" l="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U34" i="9"/>
  <c r="U35" i="9" s="1"/>
  <c r="U36" i="9" s="1"/>
</calcChain>
</file>

<file path=xl/sharedStrings.xml><?xml version="1.0" encoding="utf-8"?>
<sst xmlns="http://schemas.openxmlformats.org/spreadsheetml/2006/main" count="1019" uniqueCount="534">
  <si>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</si>
  <si>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</si>
  <si>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</si>
  <si>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</si>
  <si>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</si>
  <si>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</si>
  <si>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</si>
  <si>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</si>
  <si>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</si>
  <si>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</si>
  <si>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</si>
  <si>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</si>
  <si>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</si>
  <si>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</si>
  <si>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</si>
  <si>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</si>
  <si>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</si>
  <si>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</si>
  <si>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</si>
  <si>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</si>
  <si>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</si>
  <si>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</si>
  <si>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</si>
  <si>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</si>
  <si>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</si>
  <si>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</si>
  <si>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</si>
  <si>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</si>
  <si>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</si>
  <si>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</si>
  <si>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</si>
  <si>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</si>
  <si>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</si>
  <si>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</si>
  <si>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</si>
  <si>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</si>
  <si>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</si>
  <si>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</si>
  <si>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</si>
  <si>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</si>
  <si>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</si>
  <si>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</si>
  <si>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</si>
  <si>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</si>
  <si>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</si>
  <si>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</si>
  <si>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</si>
  <si>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</si>
  <si>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</si>
  <si>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</si>
  <si>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</si>
  <si>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</si>
  <si>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</si>
  <si>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</si>
  <si>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</si>
  <si>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</si>
  <si>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</si>
  <si>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</si>
  <si>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</si>
  <si>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</si>
  <si>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</si>
  <si>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</si>
  <si>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</si>
  <si>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</si>
  <si>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</si>
  <si>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</si>
  <si>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</si>
  <si>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</si>
  <si>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</si>
  <si>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</si>
  <si>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</si>
  <si>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</si>
  <si>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</si>
  <si>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</si>
  <si>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</si>
  <si>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</si>
  <si>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</si>
  <si>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</si>
  <si>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</si>
  <si>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</si>
  <si>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</si>
  <si>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</si>
  <si>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</si>
  <si>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</si>
  <si>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</si>
  <si>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</si>
  <si>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</si>
  <si>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</si>
  <si>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</si>
  <si>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</si>
  <si>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</si>
  <si>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</si>
  <si>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</si>
  <si>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</si>
  <si>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</si>
  <si>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</si>
  <si>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</si>
  <si>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</si>
  <si>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</si>
  <si>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</si>
  <si>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</si>
  <si>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</si>
  <si>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</si>
  <si>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</si>
  <si>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</si>
  <si>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</si>
  <si>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</si>
  <si>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</si>
  <si>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</si>
  <si>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</si>
  <si>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</si>
  <si>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</si>
  <si>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</si>
  <si>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</si>
  <si>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</si>
  <si>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</si>
  <si>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</si>
  <si>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</si>
  <si>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</si>
  <si>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</si>
  <si>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</si>
  <si>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</si>
  <si>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</si>
  <si>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</si>
  <si>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</si>
  <si>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</si>
  <si>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</si>
  <si>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</si>
  <si>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</si>
  <si>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</si>
  <si>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</si>
  <si>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</si>
  <si>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</si>
  <si>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</si>
  <si>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</si>
  <si>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</si>
  <si>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</si>
  <si>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</si>
  <si>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</si>
  <si>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</si>
  <si>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</si>
  <si>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</si>
  <si>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</si>
  <si>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</si>
  <si>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</si>
  <si>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</si>
  <si>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</si>
  <si>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</si>
  <si>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</si>
  <si>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</si>
  <si>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</si>
  <si>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</si>
  <si>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</si>
  <si>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</si>
  <si>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</si>
  <si>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</si>
  <si>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</si>
  <si>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</si>
  <si>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</si>
  <si>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</si>
  <si>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</si>
  <si>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</si>
  <si>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</si>
  <si>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</si>
  <si>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</si>
  <si>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</si>
  <si>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</si>
  <si>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</si>
  <si>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</si>
  <si>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</si>
  <si>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</si>
  <si>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</si>
  <si>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</si>
  <si>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</si>
  <si>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</si>
  <si>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</si>
  <si>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</si>
  <si>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</si>
  <si>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</si>
  <si>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</si>
  <si>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</si>
  <si>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</si>
  <si>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</si>
  <si>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</si>
  <si>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</si>
  <si>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</si>
  <si>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</si>
  <si>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</si>
  <si>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</si>
  <si>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</si>
  <si>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</si>
  <si>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</si>
  <si>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</si>
  <si>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熊本県美里町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</si>
  <si>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</si>
  <si>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</si>
  <si>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</si>
  <si>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</si>
  <si>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</si>
  <si>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</si>
  <si>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</si>
  <si>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</si>
  <si>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</si>
  <si>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</si>
  <si>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</si>
  <si>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</si>
  <si>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</si>
  <si>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</si>
  <si>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</si>
  <si>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</si>
  <si>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</si>
  <si>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</si>
  <si>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</si>
  <si>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</si>
  <si>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</si>
  <si>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</si>
  <si>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</si>
  <si>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</si>
  <si>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</si>
  <si>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</si>
  <si>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</si>
  <si>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</si>
  <si>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</si>
  <si>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</si>
  <si>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</si>
  <si>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</si>
  <si>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</si>
  <si>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</si>
  <si>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</si>
  <si>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</si>
  <si>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</si>
  <si>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</si>
  <si>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</si>
  <si>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</si>
  <si>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</si>
  <si>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</si>
  <si>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</si>
  <si>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</si>
  <si>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</si>
  <si>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</si>
  <si>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</si>
  <si>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</si>
  <si>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</si>
  <si>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</si>
  <si>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</si>
  <si>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</si>
  <si>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</si>
  <si>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</si>
  <si>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</si>
  <si>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</si>
  <si>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</si>
  <si>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</si>
  <si>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</si>
  <si>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</si>
  <si>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</si>
  <si>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</si>
  <si>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</si>
  <si>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</si>
  <si>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</si>
  <si>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</si>
  <si>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</si>
  <si>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</si>
  <si>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</si>
  <si>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</si>
  <si>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</si>
  <si>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</si>
  <si>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</si>
  <si>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</si>
  <si>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</si>
  <si>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</si>
  <si>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</si>
  <si>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</si>
  <si>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</si>
  <si>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</si>
  <si>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</si>
  <si>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</si>
  <si>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</si>
  <si>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</si>
  <si>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</si>
  <si>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</si>
  <si>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</si>
  <si>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</si>
  <si>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</si>
  <si>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</si>
  <si>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</si>
  <si>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</si>
  <si>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</si>
  <si>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</si>
  <si>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</si>
  <si>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</si>
  <si>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</si>
  <si>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</si>
  <si>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</si>
  <si>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</si>
  <si>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</si>
  <si>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</si>
  <si>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</si>
  <si>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</si>
  <si>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</si>
  <si>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</si>
  <si>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</si>
  <si>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</si>
  <si>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</si>
  <si>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</si>
  <si>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</si>
  <si>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</si>
  <si>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</si>
  <si>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</si>
  <si>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</si>
  <si>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</si>
  <si>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</si>
  <si>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</si>
  <si>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</si>
  <si>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</si>
  <si>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</si>
  <si>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</si>
  <si>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</si>
  <si>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</si>
  <si>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</si>
  <si>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</si>
  <si>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</si>
  <si>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</si>
  <si>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</si>
  <si>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</si>
  <si>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</si>
  <si>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</si>
  <si>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</si>
  <si>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</si>
  <si>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</si>
  <si>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</si>
  <si>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</si>
  <si>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</si>
  <si>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</si>
  <si>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</si>
  <si>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</si>
  <si>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</si>
  <si>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</si>
  <si>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</si>
  <si>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</si>
  <si>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</si>
  <si>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</si>
  <si>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</si>
  <si>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熊本県美里町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</si>
  <si>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</si>
  <si>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</si>
  <si>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</si>
  <si>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</si>
  <si>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</si>
  <si>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</si>
  <si>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</si>
  <si>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</si>
  <si>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</si>
  <si>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</si>
  <si>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</si>
  <si>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</si>
  <si>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</si>
  <si>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</si>
  <si>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</si>
  <si>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</si>
  <si>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</si>
  <si>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</si>
  <si>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</si>
  <si>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</si>
  <si>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</si>
  <si>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</si>
  <si>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</si>
  <si>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</si>
  <si>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</si>
  <si>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</si>
  <si>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</si>
  <si>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</si>
  <si>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</si>
  <si>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</si>
  <si>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</si>
  <si>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</si>
  <si>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</si>
  <si>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</si>
  <si>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</si>
  <si>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</si>
  <si>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</si>
  <si>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砥用西部地区簡易水道事業特別会計</t>
    <phoneticPr fontId="5"/>
  </si>
  <si>
    <t>法非適用企業</t>
    <phoneticPr fontId="5"/>
  </si>
  <si>
    <t>砥用東部地区簡易水道事業特別会計</t>
    <phoneticPr fontId="5"/>
  </si>
  <si>
    <t>生活排水特別会計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</si>
  <si>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</si>
  <si>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</si>
  <si>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</si>
  <si>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</si>
  <si>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</si>
  <si>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</si>
  <si>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</si>
  <si>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</si>
  <si>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</si>
  <si>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</si>
  <si>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</si>
  <si>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</si>
  <si>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</si>
  <si>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</si>
  <si>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</si>
  <si>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</si>
  <si>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</si>
  <si>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</si>
  <si>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</si>
  <si>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</si>
  <si>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</si>
  <si>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</si>
  <si>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</si>
  <si>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</si>
  <si>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</si>
  <si>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</si>
  <si>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</si>
  <si>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</si>
  <si>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</si>
  <si>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</si>
  <si>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</si>
  <si>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</si>
  <si>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</si>
  <si>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</si>
  <si>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</si>
  <si>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</si>
  <si>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</si>
  <si>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</si>
  <si>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</si>
  <si>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</si>
  <si>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</si>
  <si>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</si>
  <si>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</si>
  <si>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</si>
  <si>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</si>
  <si>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</si>
  <si>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</si>
  <si>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</si>
  <si>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</si>
  <si>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</si>
  <si>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</si>
  <si>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</si>
  <si>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</si>
  <si>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</si>
  <si>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</si>
  <si>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</si>
  <si>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</si>
  <si>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</si>
  <si>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</si>
  <si>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</si>
  <si>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</si>
  <si>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</si>
  <si>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</si>
  <si>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</si>
  <si>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</si>
  <si>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</si>
  <si>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</si>
  <si>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</si>
  <si>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</si>
  <si>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</si>
  <si>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</si>
  <si>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</si>
  <si>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</si>
  <si>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</si>
  <si>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</si>
  <si>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</si>
  <si>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</si>
  <si>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</si>
  <si>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</si>
  <si>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</si>
  <si>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</si>
  <si>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</si>
  <si>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</si>
  <si>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</si>
  <si>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</si>
  <si>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</si>
  <si>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</si>
  <si>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</si>
  <si>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</si>
  <si>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</si>
  <si>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</si>
  <si>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</si>
  <si>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</si>
  <si>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</si>
  <si>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</si>
  <si>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</si>
  <si>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</si>
  <si>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</si>
  <si>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</si>
  <si>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</si>
  <si>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</si>
  <si>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</si>
  <si>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</si>
  <si>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</si>
  <si>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</si>
  <si>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</si>
  <si>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</si>
  <si>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</si>
  <si>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</si>
  <si>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</si>
  <si>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</si>
  <si>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</si>
  <si>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</si>
  <si>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</si>
  <si>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</si>
  <si>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</si>
  <si>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</si>
  <si>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</si>
  <si>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</si>
  <si>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</si>
  <si>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</si>
  <si>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</si>
  <si>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</si>
  <si>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</si>
  <si>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</si>
  <si>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</si>
  <si>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</si>
  <si>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</si>
  <si>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</si>
  <si>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</si>
  <si>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</si>
  <si>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</si>
  <si>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</si>
  <si>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国民健康保険特別会計</t>
  </si>
  <si>
    <t>介護保険特別会計</t>
  </si>
  <si>
    <t>後期高齢者医療特別会計</t>
  </si>
  <si>
    <t>生活排水特別会計</t>
  </si>
  <si>
    <t>砥用西部地区簡易水道事業特別会計</t>
  </si>
  <si>
    <t>砥用東部地区簡易水道事業特別会計</t>
  </si>
  <si>
    <t>土地取得特別会計</t>
  </si>
  <si>
    <t>▲ 0.08</t>
  </si>
  <si>
    <t>その他会計（赤字）</t>
  </si>
  <si>
    <t>その他会計（黒字）</t>
  </si>
  <si>
    <t>石段の郷「中央」</t>
    <rPh sb="0" eb="2">
      <t>イシダン</t>
    </rPh>
    <rPh sb="3" eb="4">
      <t>サト</t>
    </rPh>
    <rPh sb="5" eb="7">
      <t>チュウオウ</t>
    </rPh>
    <phoneticPr fontId="5"/>
  </si>
  <si>
    <t>-</t>
    <phoneticPr fontId="2"/>
  </si>
  <si>
    <t>熊本県市町村総合事務組合</t>
  </si>
  <si>
    <t>宇城広域連合（一般会計）</t>
  </si>
  <si>
    <t>宇城広域連合（ふるさと市町村圏基金特別会計）</t>
  </si>
  <si>
    <t>熊本県後期高齢者医療広域連合（一般会計）</t>
  </si>
  <si>
    <t>熊本県後期高齢者医療広域連合（後期高齢者医療特別会計）</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</si>
</sst>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95443</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214009</c:v>
                </c:pt>
                <c:pt idx="1">
                  <c:v>78975</c:v>
                </c:pt>
                <c:pt idx="2">
                  <c:v>106363</c:v>
                </c:pt>
                <c:pt idx="3">
                  <c:v>141610</c:v>
                </c:pt>
                <c:pt idx="4">
                  <c:v>85562</c:v>
                </c:pt>
              </c:numCache>
            </c:numRef>
          </c:val>
          <c:smooth val="0"/>
        </c:ser>
        <c:dLbls>
          <c:showLegendKey val="0"/>
          <c:showVal val="0"/>
          <c:showCatName val="0"/>
          <c:showSerName val="0"/>
          <c:showPercent val="0"/>
          <c:showBubbleSize val="0"/>
        </c:dLbls>
        <c:marker val="1"/>
        <c:smooth val="0"/>
        <c:axId val="124613888"/>
        <c:axId val="219289496"/>
      </c:lineChart>
      <c:catAx>
        <c:axId val="124613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289496"/>
        <c:crosses val="autoZero"/>
        <c:auto val="1"/>
        <c:lblAlgn val="ctr"/>
        <c:lblOffset val="100"/>
        <c:tickLblSkip val="1"/>
        <c:tickMarkSkip val="1"/>
        <c:noMultiLvlLbl val="0"/>
      </c:catAx>
      <c:valAx>
        <c:axId val="21928949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613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4.8099999999999996</c:v>
                </c:pt>
                <c:pt idx="1">
                  <c:v>5.1100000000000003</c:v>
                </c:pt>
                <c:pt idx="2">
                  <c:v>2.69</c:v>
                </c:pt>
                <c:pt idx="3">
                  <c:v>6.02</c:v>
                </c:pt>
                <c:pt idx="4">
                  <c:v>4.5199999999999996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32.76</c:v>
                </c:pt>
                <c:pt idx="1">
                  <c:v>38</c:v>
                </c:pt>
                <c:pt idx="2">
                  <c:v>40.799999999999997</c:v>
                </c:pt>
                <c:pt idx="3">
                  <c:v>45.75</c:v>
                </c:pt>
                <c:pt idx="4">
                  <c:v>52.56</c:v>
                </c:pt>
              </c:numCache>
            </c:numRef>
          </c:val>
        </c:ser>
        <c:dLbls>
          <c:showLegendKey val="0"/>
          <c:showVal val="0"/>
          <c:showCatName val="0"/>
          <c:showSerName val="0"/>
          <c:showPercent val="0"/>
          <c:showBubbleSize val="0"/>
        </c:dLbls>
        <c:gapWidth val="250"/>
        <c:overlap val="100"/>
        <c:axId val="124490112"/>
        <c:axId val="208437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7.96</c:v>
                </c:pt>
                <c:pt idx="1">
                  <c:v>5.14</c:v>
                </c:pt>
                <c:pt idx="2">
                  <c:v>0.17</c:v>
                </c:pt>
                <c:pt idx="3">
                  <c:v>7.79</c:v>
                </c:pt>
                <c:pt idx="4">
                  <c:v>2.93</c:v>
                </c:pt>
              </c:numCache>
            </c:numRef>
          </c:val>
          <c:smooth val="0"/>
        </c:ser>
        <c:dLbls>
          <c:showLegendKey val="0"/>
          <c:showVal val="0"/>
          <c:showCatName val="0"/>
          <c:showSerName val="0"/>
          <c:showPercent val="0"/>
          <c:showBubbleSize val="0"/>
        </c:dLbls>
        <c:marker val="1"/>
        <c:smooth val="0"/>
        <c:axId val="124490112"/>
        <c:axId val="208437392"/>
      </c:lineChart>
      <c:catAx>
        <c:axId val="12449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8437392"/>
        <c:crosses val="autoZero"/>
        <c:auto val="1"/>
        <c:lblAlgn val="ctr"/>
        <c:lblOffset val="100"/>
        <c:tickLblSkip val="1"/>
        <c:tickMarkSkip val="1"/>
        <c:noMultiLvlLbl val="0"/>
      </c:catAx>
      <c:valAx>
        <c:axId val="208437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49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0.08</c:v>
                </c:pt>
                <c:pt idx="7">
                  <c:v>#N/A</c:v>
                </c:pt>
                <c:pt idx="8">
                  <c:v>#N/A</c:v>
                </c:pt>
                <c:pt idx="9">
                  <c:v>0</c:v>
                </c:pt>
              </c:numCache>
            </c:numRef>
          </c:val>
        </c:ser>
        <c:ser>
          <c:idx val="3"/>
          <c:order val="3"/>
          <c:tx>
            <c:strRef>
              <c:f>データシート!$A$30</c:f>
              <c:strCache>
                <c:ptCount val="1"/>
                <c:pt idx="0">
                  <c:v>砥用東部地区簡易水道事業特別会計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砥用西部地区簡易水道事業特別会計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生活排水特別会計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0.22</c:v>
                </c:pt>
                <c:pt idx="2">
                  <c:v>#N/A</c:v>
                </c:pt>
                <c:pt idx="3">
                  <c:v>0.01</c:v>
                </c:pt>
                <c:pt idx="4">
                  <c:v>#N/A</c:v>
                </c:pt>
                <c:pt idx="5">
                  <c:v>0.02</c:v>
                </c:pt>
                <c:pt idx="6">
                  <c:v>#N/A</c:v>
                </c:pt>
                <c:pt idx="7">
                  <c:v>0.03</c:v>
                </c:pt>
                <c:pt idx="8">
                  <c:v>#N/A</c:v>
                </c:pt>
                <c:pt idx="9">
                  <c:v>0.02</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0.03</c:v>
                </c:pt>
                <c:pt idx="2">
                  <c:v>#N/A</c:v>
                </c:pt>
                <c:pt idx="3">
                  <c:v>0.04</c:v>
                </c:pt>
                <c:pt idx="4">
                  <c:v>#N/A</c:v>
                </c:pt>
                <c:pt idx="5">
                  <c:v>0.04</c:v>
                </c:pt>
                <c:pt idx="6">
                  <c:v>#N/A</c:v>
                </c:pt>
                <c:pt idx="7">
                  <c:v>0.04</c:v>
                </c:pt>
                <c:pt idx="8">
                  <c:v>#N/A</c:v>
                </c:pt>
                <c:pt idx="9">
                  <c:v>0.04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0.47</c:v>
                </c:pt>
                <c:pt idx="2">
                  <c:v>#N/A</c:v>
                </c:pt>
                <c:pt idx="3">
                  <c:v>0.71</c:v>
                </c:pt>
                <c:pt idx="4">
                  <c:v>#N/A</c:v>
                </c:pt>
                <c:pt idx="5">
                  <c:v>1.01</c:v>
                </c:pt>
                <c:pt idx="6">
                  <c:v>#N/A</c:v>
                </c:pt>
                <c:pt idx="7">
                  <c:v>1.43</c:v>
                </c:pt>
                <c:pt idx="8">
                  <c:v>#N/A</c:v>
                </c:pt>
                <c:pt idx="9">
                  <c:v>0.55000000000000004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1.02</c:v>
                </c:pt>
                <c:pt idx="2">
                  <c:v>#N/A</c:v>
                </c:pt>
                <c:pt idx="3">
                  <c:v>0.89</c:v>
                </c:pt>
                <c:pt idx="4">
                  <c:v>#N/A</c:v>
                </c:pt>
                <c:pt idx="5">
                  <c:v>0.24</c:v>
                </c:pt>
                <c:pt idx="6">
                  <c:v>#N/A</c:v>
                </c:pt>
                <c:pt idx="7">
                  <c:v>1.39</c:v>
                </c:pt>
                <c:pt idx="8">
                  <c:v>#N/A</c:v>
                </c:pt>
                <c:pt idx="9">
                  <c:v>0.89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4.8</c:v>
                </c:pt>
                <c:pt idx="2">
                  <c:v>#N/A</c:v>
                </c:pt>
                <c:pt idx="3">
                  <c:v>5.0999999999999996</c:v>
                </c:pt>
                <c:pt idx="4">
                  <c:v>#N/A</c:v>
                </c:pt>
                <c:pt idx="5">
                  <c:v>2.69</c:v>
                </c:pt>
                <c:pt idx="6">
                  <c:v>#N/A</c:v>
                </c:pt>
                <c:pt idx="7">
                  <c:v>6.1</c:v>
                </c:pt>
                <c:pt idx="8">
                  <c:v>#N/A</c:v>
                </c:pt>
                <c:pt idx="9">
                  <c:v>4.51</c:v>
                </c:pt>
              </c:numCache>
            </c:numRef>
          </c:val>
        </c:ser>
        <c:dLbls>
          <c:showLegendKey val="0"/>
          <c:showVal val="0"/>
          <c:showCatName val="0"/>
          <c:showSerName val="0"/>
          <c:showPercent val="0"/>
          <c:showBubbleSize val="0"/>
        </c:dLbls>
        <c:gapWidth val="150"/>
        <c:overlap val="100"/>
        <c:axId val="221670968"/>
        <c:axId val="221675888"/>
      </c:barChart>
      <c:catAx>
        <c:axId val="221670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675888"/>
        <c:crosses val="autoZero"/>
        <c:auto val="1"/>
        <c:lblAlgn val="ctr"/>
        <c:lblOffset val="100"/>
        <c:tickLblSkip val="1"/>
        <c:tickMarkSkip val="1"/>
        <c:noMultiLvlLbl val="0"/>
      </c:catAx>
      <c:valAx>
        <c:axId val="221675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670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808</c:v>
                </c:pt>
                <c:pt idx="5">
                  <c:v>838</c:v>
                </c:pt>
                <c:pt idx="8">
                  <c:v>872</c:v>
                </c:pt>
                <c:pt idx="11">
                  <c:v>799</c:v>
                </c:pt>
                <c:pt idx="14">
                  <c:v>706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45</c:v>
                </c:pt>
                <c:pt idx="3">
                  <c:v>40</c:v>
                </c:pt>
                <c:pt idx="6">
                  <c:v>16</c:v>
                </c:pt>
                <c:pt idx="9">
                  <c:v>9</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79</c:v>
                </c:pt>
                <c:pt idx="3">
                  <c:v>77</c:v>
                </c:pt>
                <c:pt idx="6">
                  <c:v>91</c:v>
                </c:pt>
                <c:pt idx="9">
                  <c:v>89</c:v>
                </c:pt>
                <c:pt idx="12">
                  <c:v>101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1058</c:v>
                </c:pt>
                <c:pt idx="3">
                  <c:v>1082</c:v>
                </c:pt>
                <c:pt idx="6">
                  <c:v>1084</c:v>
                </c:pt>
                <c:pt idx="9">
                  <c:v>969</c:v>
                </c:pt>
                <c:pt idx="12">
                  <c:v>819</c:v>
                </c:pt>
              </c:numCache>
            </c:numRef>
          </c:val>
        </c:ser>
        <c:dLbls>
          <c:showLegendKey val="0"/>
          <c:showVal val="0"/>
          <c:showCatName val="0"/>
          <c:showSerName val="0"/>
          <c:showPercent val="0"/>
          <c:showBubbleSize val="0"/>
        </c:dLbls>
        <c:gapWidth val="100"/>
        <c:overlap val="100"/>
        <c:axId val="221670568"/>
        <c:axId val="220980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374</c:v>
                </c:pt>
                <c:pt idx="2">
                  <c:v>#N/A</c:v>
                </c:pt>
                <c:pt idx="3">
                  <c:v>#N/A</c:v>
                </c:pt>
                <c:pt idx="4">
                  <c:v>361</c:v>
                </c:pt>
                <c:pt idx="5">
                  <c:v>#N/A</c:v>
                </c:pt>
                <c:pt idx="6">
                  <c:v>#N/A</c:v>
                </c:pt>
                <c:pt idx="7">
                  <c:v>319</c:v>
                </c:pt>
                <c:pt idx="8">
                  <c:v>#N/A</c:v>
                </c:pt>
                <c:pt idx="9">
                  <c:v>#N/A</c:v>
                </c:pt>
                <c:pt idx="10">
                  <c:v>268</c:v>
                </c:pt>
                <c:pt idx="11">
                  <c:v>#N/A</c:v>
                </c:pt>
                <c:pt idx="12">
                  <c:v>#N/A</c:v>
                </c:pt>
                <c:pt idx="13">
                  <c:v>229</c:v>
                </c:pt>
                <c:pt idx="14">
                  <c:v>#N/A</c:v>
                </c:pt>
              </c:numCache>
            </c:numRef>
          </c:val>
          <c:smooth val="0"/>
        </c:ser>
        <c:dLbls>
          <c:showLegendKey val="0"/>
          <c:showVal val="0"/>
          <c:showCatName val="0"/>
          <c:showSerName val="0"/>
          <c:showPercent val="0"/>
          <c:showBubbleSize val="0"/>
        </c:dLbls>
        <c:marker val="1"/>
        <c:smooth val="0"/>
        <c:axId val="221670568"/>
        <c:axId val="220980192"/>
      </c:lineChart>
      <c:catAx>
        <c:axId val="221670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980192"/>
        <c:crosses val="autoZero"/>
        <c:auto val="1"/>
        <c:lblAlgn val="ctr"/>
        <c:lblOffset val="100"/>
        <c:tickLblSkip val="1"/>
        <c:tickMarkSkip val="1"/>
        <c:noMultiLvlLbl val="0"/>
      </c:catAx>
      <c:valAx>
        <c:axId val="220980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670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6552</c:v>
                </c:pt>
                <c:pt idx="5">
                  <c:v>6321</c:v>
                </c:pt>
                <c:pt idx="8">
                  <c:v>6104</c:v>
                </c:pt>
                <c:pt idx="11">
                  <c:v>5869</c:v>
                </c:pt>
                <c:pt idx="14">
                  <c:v>5692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181</c:v>
                </c:pt>
                <c:pt idx="5">
                  <c:v>155</c:v>
                </c:pt>
                <c:pt idx="8">
                  <c:v>134</c:v>
                </c:pt>
                <c:pt idx="11">
                  <c:v>151</c:v>
                </c:pt>
                <c:pt idx="14">
                  <c:v>126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2055</c:v>
                </c:pt>
                <c:pt idx="5">
                  <c:v>2281</c:v>
                </c:pt>
                <c:pt idx="8">
                  <c:v>2394</c:v>
                </c:pt>
                <c:pt idx="11">
                  <c:v>2678</c:v>
                </c:pt>
                <c:pt idx="14">
                  <c:v>2884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1296</c:v>
                </c:pt>
                <c:pt idx="3">
                  <c:v>1484</c:v>
                </c:pt>
                <c:pt idx="6">
                  <c:v>1134</c:v>
                </c:pt>
                <c:pt idx="9">
                  <c:v>1412</c:v>
                </c:pt>
                <c:pt idx="12">
                  <c:v>1330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107</c:v>
                </c:pt>
                <c:pt idx="3">
                  <c:v>59</c:v>
                </c:pt>
                <c:pt idx="6">
                  <c:v>52</c:v>
                </c:pt>
                <c:pt idx="9">
                  <c:v>99</c:v>
                </c:pt>
                <c:pt idx="12">
                  <c:v>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1115</c:v>
                </c:pt>
                <c:pt idx="3">
                  <c:v>923</c:v>
                </c:pt>
                <c:pt idx="6">
                  <c:v>930</c:v>
                </c:pt>
                <c:pt idx="9">
                  <c:v>883</c:v>
                </c:pt>
                <c:pt idx="12">
                  <c:v>858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7860</c:v>
                </c:pt>
                <c:pt idx="3">
                  <c:v>7360</c:v>
                </c:pt>
                <c:pt idx="6">
                  <c:v>7010</c:v>
                </c:pt>
                <c:pt idx="9">
                  <c:v>6690</c:v>
                </c:pt>
                <c:pt idx="12">
                  <c:v>6464</c:v>
                </c:pt>
              </c:numCache>
            </c:numRef>
          </c:val>
        </c:ser>
        <c:dLbls>
          <c:showLegendKey val="0"/>
          <c:showVal val="0"/>
          <c:showCatName val="0"/>
          <c:showSerName val="0"/>
          <c:showPercent val="0"/>
          <c:showBubbleSize val="0"/>
        </c:dLbls>
        <c:gapWidth val="100"/>
        <c:overlap val="100"/>
        <c:axId val="222510600"/>
        <c:axId val="221057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1589</c:v>
                </c:pt>
                <c:pt idx="2">
                  <c:v>#N/A</c:v>
                </c:pt>
                <c:pt idx="3">
                  <c:v>#N/A</c:v>
                </c:pt>
                <c:pt idx="4">
                  <c:v>1070</c:v>
                </c:pt>
                <c:pt idx="5">
                  <c:v>#N/A</c:v>
                </c:pt>
                <c:pt idx="6">
                  <c:v>#N/A</c:v>
                </c:pt>
                <c:pt idx="7">
                  <c:v>495</c:v>
                </c:pt>
                <c:pt idx="8">
                  <c:v>#N/A</c:v>
                </c:pt>
                <c:pt idx="9">
                  <c:v>#N/A</c:v>
                </c:pt>
                <c:pt idx="10">
                  <c:v>386</c:v>
                </c:pt>
                <c:pt idx="11">
                  <c:v>#N/A</c:v>
                </c:pt>
                <c:pt idx="12">
                  <c:v>#N/A</c:v>
                </c:pt>
                <c:pt idx="13">
                  <c:v>45</c:v>
                </c:pt>
                <c:pt idx="14">
                  <c:v>#N/A</c:v>
                </c:pt>
              </c:numCache>
            </c:numRef>
          </c:val>
          <c:smooth val="0"/>
        </c:ser>
        <c:dLbls>
          <c:showLegendKey val="0"/>
          <c:showVal val="0"/>
          <c:showCatName val="0"/>
          <c:showSerName val="0"/>
          <c:showPercent val="0"/>
          <c:showBubbleSize val="0"/>
        </c:dLbls>
        <c:marker val="1"/>
        <c:smooth val="0"/>
        <c:axId val="222510600"/>
        <c:axId val="221057240"/>
      </c:lineChart>
      <c:catAx>
        <c:axId val="222510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1057240"/>
        <c:crosses val="autoZero"/>
        <c:auto val="1"/>
        <c:lblAlgn val="ctr"/>
        <c:lblOffset val="100"/>
        <c:tickLblSkip val="1"/>
        <c:tickMarkSkip val="1"/>
        <c:noMultiLvlLbl val="0"/>
      </c:catAx>
      <c:valAx>
        <c:axId val="221057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510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熊本県美里町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11,109
11,053
144.00
6,671,843
6,401,542
194,113
4,295,298
6,463,875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長引く景気の低迷によ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法人税</a:t>
          </a:r>
          <a:r>
            <a:rPr lang="ja-JP" altLang="en-US" sz="1100" b="0" i="0" baseline="0">
              <a:solidFill>
                <a:schemeClr val="dk1"/>
              </a:solidFill>
              <a:effectLst/>
              <a:latin typeface="+mn-lt"/>
              <a:ea typeface="+mn-ea"/>
              <a:cs typeface="+mn-cs"/>
            </a:rPr>
            <a:t>の減収</a:t>
          </a:r>
          <a:r>
            <a:rPr lang="ja-JP" altLang="ja-JP" sz="1100" b="0" i="0" baseline="0">
              <a:solidFill>
                <a:schemeClr val="dk1"/>
              </a:solidFill>
              <a:effectLst/>
              <a:latin typeface="+mn-lt"/>
              <a:ea typeface="+mn-ea"/>
              <a:cs typeface="+mn-cs"/>
            </a:rPr>
            <a:t>傾向にあるものの、昨年と同じ</a:t>
          </a:r>
          <a:r>
            <a:rPr lang="en-US" altLang="ja-JP" sz="1100" b="0" i="0" baseline="0">
              <a:solidFill>
                <a:schemeClr val="dk1"/>
              </a:solidFill>
              <a:effectLst/>
              <a:latin typeface="+mn-lt"/>
              <a:ea typeface="+mn-ea"/>
              <a:cs typeface="+mn-cs"/>
            </a:rPr>
            <a:t>0.24</a:t>
          </a:r>
          <a:r>
            <a:rPr lang="ja-JP" altLang="ja-JP" sz="1100" b="0" i="0" baseline="0">
              <a:solidFill>
                <a:schemeClr val="dk1"/>
              </a:solidFill>
              <a:effectLst/>
              <a:latin typeface="+mn-lt"/>
              <a:ea typeface="+mn-ea"/>
              <a:cs typeface="+mn-cs"/>
            </a:rPr>
            <a:t>となった。依然として類似団体平均と比較するとまだ低い数値である。また、少子高齢化の進行や農林業の衰退などにより自主財源が伸びず財政基盤が弱い。今後も引き続き行財政改革大綱に基づき、徴収体制を強化し、収納率の向上を図る。また、緊急に必要な事業を選別し、投資的経費（普通建設事業費）を抑制する等、歳出構造の徹底した見直しを行い、財政基盤の強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8" name="直線コネクタ 67"/>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1" name="直線コネクタ 70"/>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15724</xdr:rowOff>
    </xdr:from>
    <xdr:to>
      <xdr:col>4</xdr:col>
      <xdr:colOff>482600</xdr:colOff>
      <xdr:row>44</xdr:row>
      <xdr:rowOff>27215</xdr:rowOff>
    </xdr:to>
    <xdr:cxnSp macro="">
      <xdr:nvCxnSpPr>
        <xdr:cNvPr id="74" name="直線コネクタ 73"/>
        <xdr:cNvCxnSpPr/>
      </xdr:nvCxnSpPr>
      <xdr:spPr>
        <a:xfrm>
          <a:off x="2336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15724</xdr:rowOff>
    </xdr:to>
    <xdr:cxnSp macro="">
      <xdr:nvCxnSpPr>
        <xdr:cNvPr id="77" name="直線コネクタ 76"/>
        <xdr:cNvCxnSpPr/>
      </xdr:nvCxnSpPr>
      <xdr:spPr>
        <a:xfrm>
          <a:off x="1447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0" name="フローチャート : 判断 79"/>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1" name="テキスト ボックス 80"/>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7" name="円/楕円 86"/>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88"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89" name="円/楕円 88"/>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0" name="テキスト ボックス 89"/>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1" name="円/楕円 90"/>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2" name="テキスト ボックス 91"/>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136374</xdr:rowOff>
    </xdr:from>
    <xdr:to>
      <xdr:col>3</xdr:col>
      <xdr:colOff>330200</xdr:colOff>
      <xdr:row>44</xdr:row>
      <xdr:rowOff>66524</xdr:rowOff>
    </xdr:to>
    <xdr:sp macro="" textlink="">
      <xdr:nvSpPr>
        <xdr:cNvPr id="93" name="円/楕円 92"/>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51301</xdr:rowOff>
    </xdr:from>
    <xdr:ext cx="762000" cy="259045"/>
    <xdr:sp macro="" textlink="">
      <xdr:nvSpPr>
        <xdr:cNvPr id="94" name="テキスト ボックス 93"/>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行財政改革大綱に基づき、近年は職員数の削減や公債費等の抑制により３年連続減少傾向にあ</a:t>
          </a:r>
          <a:r>
            <a:rPr lang="ja-JP" altLang="en-US" sz="1100" b="0" i="0" baseline="0">
              <a:solidFill>
                <a:schemeClr val="dk1"/>
              </a:solidFill>
              <a:effectLst/>
              <a:latin typeface="+mn-lt"/>
              <a:ea typeface="+mn-ea"/>
              <a:cs typeface="+mn-cs"/>
            </a:rPr>
            <a:t>ったものの、</a:t>
          </a:r>
          <a:r>
            <a:rPr lang="ja-JP" altLang="ja-JP" sz="1100" b="0" i="0" baseline="0">
              <a:solidFill>
                <a:schemeClr val="dk1"/>
              </a:solidFill>
              <a:effectLst/>
              <a:latin typeface="+mn-lt"/>
              <a:ea typeface="+mn-ea"/>
              <a:cs typeface="+mn-cs"/>
            </a:rPr>
            <a:t>人件費の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により前年度より</a:t>
          </a:r>
          <a:r>
            <a:rPr lang="en-US" altLang="ja-JP" sz="1100" b="0" i="0" baseline="0">
              <a:solidFill>
                <a:schemeClr val="dk1"/>
              </a:solidFill>
              <a:effectLst/>
              <a:latin typeface="+mn-lt"/>
              <a:ea typeface="+mn-ea"/>
              <a:cs typeface="+mn-cs"/>
            </a:rPr>
            <a:t>5.2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89.8%</a:t>
          </a:r>
          <a:r>
            <a:rPr lang="ja-JP" altLang="ja-JP" sz="1100" b="0" i="0" baseline="0">
              <a:solidFill>
                <a:schemeClr val="dk1"/>
              </a:solidFill>
              <a:effectLst/>
              <a:latin typeface="+mn-lt"/>
              <a:ea typeface="+mn-ea"/>
              <a:cs typeface="+mn-cs"/>
            </a:rPr>
            <a:t>となった。</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給与改定に伴う</a:t>
          </a:r>
          <a:r>
            <a:rPr lang="ja-JP" altLang="en-US" sz="1100" b="0" i="0" baseline="0">
              <a:solidFill>
                <a:schemeClr val="dk1"/>
              </a:solidFill>
              <a:effectLst/>
              <a:latin typeface="+mn-lt"/>
              <a:ea typeface="+mn-ea"/>
              <a:cs typeface="+mn-cs"/>
            </a:rPr>
            <a:t>職員給が増加した事や、一部事務組合に対する補助費等が増加した事が主な要因である。また、利用者数の増加による障害福祉サービス給付費等が急激に膨らんでいることや、高齢化の進展に伴う影響で扶助費が類似団体平均より</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ポイント上回っており、類似団体平均より</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ポイント上回っている。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公債費において過去の災害復旧事業債の償還額の増加や、扶助費において障害福祉サービス費給付費等の増加が見込まれるため、引き続き行財政改革大綱に基づき地方債の発行額の上限を設定し、将来の公債費の抑制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7196</xdr:rowOff>
    </xdr:from>
    <xdr:to>
      <xdr:col>7</xdr:col>
      <xdr:colOff>152400</xdr:colOff>
      <xdr:row>65</xdr:row>
      <xdr:rowOff>44873</xdr:rowOff>
    </xdr:to>
    <xdr:cxnSp macro="">
      <xdr:nvCxnSpPr>
        <xdr:cNvPr id="131" name="直線コネクタ 130"/>
        <xdr:cNvCxnSpPr/>
      </xdr:nvCxnSpPr>
      <xdr:spPr>
        <a:xfrm>
          <a:off x="4114800" y="10979996"/>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7196</xdr:rowOff>
    </xdr:from>
    <xdr:to>
      <xdr:col>6</xdr:col>
      <xdr:colOff>0</xdr:colOff>
      <xdr:row>64</xdr:row>
      <xdr:rowOff>143933</xdr:rowOff>
    </xdr:to>
    <xdr:cxnSp macro="">
      <xdr:nvCxnSpPr>
        <xdr:cNvPr id="134" name="直線コネクタ 133"/>
        <xdr:cNvCxnSpPr/>
      </xdr:nvCxnSpPr>
      <xdr:spPr>
        <a:xfrm flipV="1">
          <a:off x="3225800" y="1097999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95056</xdr:rowOff>
    </xdr:from>
    <xdr:ext cx="736600" cy="259045"/>
    <xdr:sp macro="" textlink="">
      <xdr:nvSpPr>
        <xdr:cNvPr id="136" name="テキスト ボックス 135"/>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143933</xdr:rowOff>
    </xdr:from>
    <xdr:to>
      <xdr:col>4</xdr:col>
      <xdr:colOff>482600</xdr:colOff>
      <xdr:row>65</xdr:row>
      <xdr:rowOff>20744</xdr:rowOff>
    </xdr:to>
    <xdr:cxnSp macro="">
      <xdr:nvCxnSpPr>
        <xdr:cNvPr id="137" name="直線コネクタ 136"/>
        <xdr:cNvCxnSpPr/>
      </xdr:nvCxnSpPr>
      <xdr:spPr>
        <a:xfrm flipV="1">
          <a:off x="2336800" y="111167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91652</xdr:rowOff>
    </xdr:from>
    <xdr:to>
      <xdr:col>3</xdr:col>
      <xdr:colOff>279400</xdr:colOff>
      <xdr:row>65</xdr:row>
      <xdr:rowOff>20744</xdr:rowOff>
    </xdr:to>
    <xdr:cxnSp macro="">
      <xdr:nvCxnSpPr>
        <xdr:cNvPr id="140" name="直線コネクタ 139"/>
        <xdr:cNvCxnSpPr/>
      </xdr:nvCxnSpPr>
      <xdr:spPr>
        <a:xfrm>
          <a:off x="1447800" y="1106445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165523</xdr:rowOff>
    </xdr:from>
    <xdr:to>
      <xdr:col>7</xdr:col>
      <xdr:colOff>203200</xdr:colOff>
      <xdr:row>65</xdr:row>
      <xdr:rowOff>95673</xdr:rowOff>
    </xdr:to>
    <xdr:sp macro="" textlink="">
      <xdr:nvSpPr>
        <xdr:cNvPr id="150" name="円/楕円 149"/>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137600</xdr:rowOff>
    </xdr:from>
    <xdr:ext cx="762000" cy="259045"/>
    <xdr:sp macro="" textlink="">
      <xdr:nvSpPr>
        <xdr:cNvPr id="151"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127846</xdr:rowOff>
    </xdr:from>
    <xdr:to>
      <xdr:col>6</xdr:col>
      <xdr:colOff>50800</xdr:colOff>
      <xdr:row>64</xdr:row>
      <xdr:rowOff>57996</xdr:rowOff>
    </xdr:to>
    <xdr:sp macro="" textlink="">
      <xdr:nvSpPr>
        <xdr:cNvPr id="152" name="円/楕円 151"/>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68173</xdr:rowOff>
    </xdr:from>
    <xdr:ext cx="736600" cy="259045"/>
    <xdr:sp macro="" textlink="">
      <xdr:nvSpPr>
        <xdr:cNvPr id="153" name="テキスト ボックス 152"/>
        <xdr:cNvSpPr txBox="1"/>
      </xdr:nvSpPr>
      <xdr:spPr>
        <a:xfrm>
          <a:off x="3733800" y="1069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93133</xdr:rowOff>
    </xdr:from>
    <xdr:to>
      <xdr:col>4</xdr:col>
      <xdr:colOff>533400</xdr:colOff>
      <xdr:row>65</xdr:row>
      <xdr:rowOff>23283</xdr:rowOff>
    </xdr:to>
    <xdr:sp macro="" textlink="">
      <xdr:nvSpPr>
        <xdr:cNvPr id="154" name="円/楕円 153"/>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8060</xdr:rowOff>
    </xdr:from>
    <xdr:ext cx="762000" cy="259045"/>
    <xdr:sp macro="" textlink="">
      <xdr:nvSpPr>
        <xdr:cNvPr id="155" name="テキスト ボックス 154"/>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141394</xdr:rowOff>
    </xdr:from>
    <xdr:to>
      <xdr:col>3</xdr:col>
      <xdr:colOff>330200</xdr:colOff>
      <xdr:row>65</xdr:row>
      <xdr:rowOff>71544</xdr:rowOff>
    </xdr:to>
    <xdr:sp macro="" textlink="">
      <xdr:nvSpPr>
        <xdr:cNvPr id="156" name="円/楕円 155"/>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56321</xdr:rowOff>
    </xdr:from>
    <xdr:ext cx="762000" cy="259045"/>
    <xdr:sp macro="" textlink="">
      <xdr:nvSpPr>
        <xdr:cNvPr id="157" name="テキスト ボックス 156"/>
        <xdr:cNvSpPr txBox="1"/>
      </xdr:nvSpPr>
      <xdr:spPr>
        <a:xfrm>
          <a:off x="1955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40852</xdr:rowOff>
    </xdr:from>
    <xdr:to>
      <xdr:col>2</xdr:col>
      <xdr:colOff>127000</xdr:colOff>
      <xdr:row>64</xdr:row>
      <xdr:rowOff>142452</xdr:rowOff>
    </xdr:to>
    <xdr:sp macro="" textlink="">
      <xdr:nvSpPr>
        <xdr:cNvPr id="158" name="円/楕円 157"/>
        <xdr:cNvSpPr/>
      </xdr:nvSpPr>
      <xdr:spPr>
        <a:xfrm>
          <a:off x="1397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127229</xdr:rowOff>
    </xdr:from>
    <xdr:ext cx="762000" cy="259045"/>
    <xdr:sp macro="" textlink="">
      <xdr:nvSpPr>
        <xdr:cNvPr id="159" name="テキスト ボックス 158"/>
        <xdr:cNvSpPr txBox="1"/>
      </xdr:nvSpPr>
      <xdr:spPr>
        <a:xfrm>
          <a:off x="1066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[151,364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物件費及び維持補修費の合計額の人口１人当たりの金額については、類似団体平均とほぼ類似しているものの、施設の老朽化に伴う維持補修費が類似団体より上回っている。また、前年度より人件費、物件費、維持補修費が増加したため、前年度より</a:t>
          </a:r>
          <a:r>
            <a:rPr kumimoji="1" lang="en-US" altLang="ja-JP" sz="1100">
              <a:latin typeface="ＭＳ Ｐゴシック"/>
            </a:rPr>
            <a:t>11,863</a:t>
          </a:r>
          <a:r>
            <a:rPr kumimoji="1" lang="ja-JP" altLang="en-US" sz="1100">
              <a:latin typeface="ＭＳ Ｐゴシック"/>
            </a:rPr>
            <a:t>円の増となった。今後も引き続き集中改革プラン及び行財政改革大綱に基づき職員数の削減や委託料、リース料等の見直しを行い経費の抑制に努める。</a:t>
          </a:r>
        </a:p>
        <a:p>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12832</xdr:rowOff>
    </xdr:from>
    <xdr:to>
      <xdr:col>7</xdr:col>
      <xdr:colOff>152400</xdr:colOff>
      <xdr:row>82</xdr:row>
      <xdr:rowOff>70083</xdr:rowOff>
    </xdr:to>
    <xdr:cxnSp macro="">
      <xdr:nvCxnSpPr>
        <xdr:cNvPr id="192" name="直線コネクタ 191"/>
        <xdr:cNvCxnSpPr/>
      </xdr:nvCxnSpPr>
      <xdr:spPr>
        <a:xfrm>
          <a:off x="4114800" y="14071732"/>
          <a:ext cx="838200" cy="5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11669</xdr:rowOff>
    </xdr:from>
    <xdr:to>
      <xdr:col>6</xdr:col>
      <xdr:colOff>0</xdr:colOff>
      <xdr:row>82</xdr:row>
      <xdr:rowOff>12832</xdr:rowOff>
    </xdr:to>
    <xdr:cxnSp macro="">
      <xdr:nvCxnSpPr>
        <xdr:cNvPr id="195" name="直線コネクタ 194"/>
        <xdr:cNvCxnSpPr/>
      </xdr:nvCxnSpPr>
      <xdr:spPr>
        <a:xfrm>
          <a:off x="3225800" y="14070569"/>
          <a:ext cx="8890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11669</xdr:rowOff>
    </xdr:from>
    <xdr:to>
      <xdr:col>4</xdr:col>
      <xdr:colOff>482600</xdr:colOff>
      <xdr:row>82</xdr:row>
      <xdr:rowOff>26093</xdr:rowOff>
    </xdr:to>
    <xdr:cxnSp macro="">
      <xdr:nvCxnSpPr>
        <xdr:cNvPr id="198" name="直線コネクタ 197"/>
        <xdr:cNvCxnSpPr/>
      </xdr:nvCxnSpPr>
      <xdr:spPr>
        <a:xfrm flipV="1">
          <a:off x="2336800" y="14070569"/>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120533</xdr:rowOff>
    </xdr:from>
    <xdr:ext cx="762000" cy="259045"/>
    <xdr:sp macro="" textlink="">
      <xdr:nvSpPr>
        <xdr:cNvPr id="200" name="テキスト ボックス 199"/>
        <xdr:cNvSpPr txBox="1"/>
      </xdr:nvSpPr>
      <xdr:spPr>
        <a:xfrm>
          <a:off x="2844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26093</xdr:rowOff>
    </xdr:from>
    <xdr:to>
      <xdr:col>3</xdr:col>
      <xdr:colOff>279400</xdr:colOff>
      <xdr:row>82</xdr:row>
      <xdr:rowOff>30809</xdr:rowOff>
    </xdr:to>
    <xdr:cxnSp macro="">
      <xdr:nvCxnSpPr>
        <xdr:cNvPr id="201" name="直線コネクタ 200"/>
        <xdr:cNvCxnSpPr/>
      </xdr:nvCxnSpPr>
      <xdr:spPr>
        <a:xfrm flipV="1">
          <a:off x="1447800" y="14084993"/>
          <a:ext cx="889000" cy="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68512</xdr:rowOff>
    </xdr:from>
    <xdr:to>
      <xdr:col>2</xdr:col>
      <xdr:colOff>127000</xdr:colOff>
      <xdr:row>82</xdr:row>
      <xdr:rowOff>170112</xdr:rowOff>
    </xdr:to>
    <xdr:sp macro="" textlink="">
      <xdr:nvSpPr>
        <xdr:cNvPr id="204" name="フローチャート : 判断 203"/>
        <xdr:cNvSpPr/>
      </xdr:nvSpPr>
      <xdr:spPr>
        <a:xfrm>
          <a:off x="1397000" y="1412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154889</xdr:rowOff>
    </xdr:from>
    <xdr:ext cx="762000" cy="259045"/>
    <xdr:sp macro="" textlink="">
      <xdr:nvSpPr>
        <xdr:cNvPr id="205" name="テキスト ボックス 204"/>
        <xdr:cNvSpPr txBox="1"/>
      </xdr:nvSpPr>
      <xdr:spPr>
        <a:xfrm>
          <a:off x="1066800" y="142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19283</xdr:rowOff>
    </xdr:from>
    <xdr:to>
      <xdr:col>7</xdr:col>
      <xdr:colOff>203200</xdr:colOff>
      <xdr:row>82</xdr:row>
      <xdr:rowOff>120883</xdr:rowOff>
    </xdr:to>
    <xdr:sp macro="" textlink="">
      <xdr:nvSpPr>
        <xdr:cNvPr id="211" name="円/楕円 210"/>
        <xdr:cNvSpPr/>
      </xdr:nvSpPr>
      <xdr:spPr>
        <a:xfrm>
          <a:off x="4902200" y="140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35810</xdr:rowOff>
    </xdr:from>
    <xdr:ext cx="762000" cy="259045"/>
    <xdr:sp macro="" textlink="">
      <xdr:nvSpPr>
        <xdr:cNvPr id="212" name="人件費・物件費等の状況該当値テキスト"/>
        <xdr:cNvSpPr txBox="1"/>
      </xdr:nvSpPr>
      <xdr:spPr>
        <a:xfrm>
          <a:off x="5041900" y="1392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151,364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133482</xdr:rowOff>
    </xdr:from>
    <xdr:to>
      <xdr:col>6</xdr:col>
      <xdr:colOff>50800</xdr:colOff>
      <xdr:row>82</xdr:row>
      <xdr:rowOff>63632</xdr:rowOff>
    </xdr:to>
    <xdr:sp macro="" textlink="">
      <xdr:nvSpPr>
        <xdr:cNvPr id="213" name="円/楕円 212"/>
        <xdr:cNvSpPr/>
      </xdr:nvSpPr>
      <xdr:spPr>
        <a:xfrm>
          <a:off x="4064000" y="1402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73809</xdr:rowOff>
    </xdr:from>
    <xdr:ext cx="736600" cy="259045"/>
    <xdr:sp macro="" textlink="">
      <xdr:nvSpPr>
        <xdr:cNvPr id="214" name="テキスト ボックス 213"/>
        <xdr:cNvSpPr txBox="1"/>
      </xdr:nvSpPr>
      <xdr:spPr>
        <a:xfrm>
          <a:off x="3733800" y="1378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139,501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132319</xdr:rowOff>
    </xdr:from>
    <xdr:to>
      <xdr:col>4</xdr:col>
      <xdr:colOff>533400</xdr:colOff>
      <xdr:row>82</xdr:row>
      <xdr:rowOff>62469</xdr:rowOff>
    </xdr:to>
    <xdr:sp macro="" textlink="">
      <xdr:nvSpPr>
        <xdr:cNvPr id="215" name="円/楕円 214"/>
        <xdr:cNvSpPr/>
      </xdr:nvSpPr>
      <xdr:spPr>
        <a:xfrm>
          <a:off x="3175000" y="140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72646</xdr:rowOff>
    </xdr:from>
    <xdr:ext cx="762000" cy="259045"/>
    <xdr:sp macro="" textlink="">
      <xdr:nvSpPr>
        <xdr:cNvPr id="216" name="テキスト ボックス 215"/>
        <xdr:cNvSpPr txBox="1"/>
      </xdr:nvSpPr>
      <xdr:spPr>
        <a:xfrm>
          <a:off x="2844800" y="1378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139,260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146743</xdr:rowOff>
    </xdr:from>
    <xdr:to>
      <xdr:col>3</xdr:col>
      <xdr:colOff>330200</xdr:colOff>
      <xdr:row>82</xdr:row>
      <xdr:rowOff>76893</xdr:rowOff>
    </xdr:to>
    <xdr:sp macro="" textlink="">
      <xdr:nvSpPr>
        <xdr:cNvPr id="217" name="円/楕円 216"/>
        <xdr:cNvSpPr/>
      </xdr:nvSpPr>
      <xdr:spPr>
        <a:xfrm>
          <a:off x="2286000" y="140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87070</xdr:rowOff>
    </xdr:from>
    <xdr:ext cx="762000" cy="259045"/>
    <xdr:sp macro="" textlink="">
      <xdr:nvSpPr>
        <xdr:cNvPr id="218" name="テキスト ボックス 217"/>
        <xdr:cNvSpPr txBox="1"/>
      </xdr:nvSpPr>
      <xdr:spPr>
        <a:xfrm>
          <a:off x="1955800" y="1380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142,249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151459</xdr:rowOff>
    </xdr:from>
    <xdr:to>
      <xdr:col>2</xdr:col>
      <xdr:colOff>127000</xdr:colOff>
      <xdr:row>82</xdr:row>
      <xdr:rowOff>81609</xdr:rowOff>
    </xdr:to>
    <xdr:sp macro="" textlink="">
      <xdr:nvSpPr>
        <xdr:cNvPr id="219" name="円/楕円 218"/>
        <xdr:cNvSpPr/>
      </xdr:nvSpPr>
      <xdr:spPr>
        <a:xfrm>
          <a:off x="1397000" y="1403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91786</xdr:rowOff>
    </xdr:from>
    <xdr:ext cx="762000" cy="259045"/>
    <xdr:sp macro="" textlink="">
      <xdr:nvSpPr>
        <xdr:cNvPr id="220" name="テキスト ボックス 219"/>
        <xdr:cNvSpPr txBox="1"/>
      </xdr:nvSpPr>
      <xdr:spPr>
        <a:xfrm>
          <a:off x="1066800" y="1380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類似団体平均と比較すると</a:t>
          </a:r>
          <a:r>
            <a:rPr kumimoji="1" lang="en-US" altLang="ja-JP" sz="1100">
              <a:latin typeface="ＭＳ Ｐゴシック"/>
            </a:rPr>
            <a:t>0.3</a:t>
          </a:r>
          <a:r>
            <a:rPr kumimoji="1" lang="ja-JP" altLang="en-US" sz="1100">
              <a:latin typeface="ＭＳ Ｐゴシック"/>
            </a:rPr>
            <a:t>ポイント下回り、町村平均をも、</a:t>
          </a:r>
          <a:r>
            <a:rPr kumimoji="1" lang="en-US" altLang="ja-JP" sz="1100">
              <a:latin typeface="ＭＳ Ｐゴシック"/>
            </a:rPr>
            <a:t>1.0</a:t>
          </a:r>
          <a:r>
            <a:rPr kumimoji="1" lang="ja-JP" altLang="en-US" sz="1100">
              <a:latin typeface="ＭＳ Ｐゴシック"/>
            </a:rPr>
            <a:t>ポイント下回っている。　</a:t>
          </a:r>
        </a:p>
        <a:p>
          <a:r>
            <a:rPr kumimoji="1" lang="ja-JP" altLang="en-US" sz="1100">
              <a:latin typeface="ＭＳ Ｐゴシック"/>
            </a:rPr>
            <a:t>　団塊世代の退職職員が多かったため職員給が類似団体平均より低い数値となっている。今後も引き続き集中改革プラン及び行財政改革大綱に基づき、職員数の削減や給与水準の適正化に努める。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85</xdr:row>
      <xdr:rowOff>15663</xdr:rowOff>
    </xdr:to>
    <xdr:cxnSp macro="">
      <xdr:nvCxnSpPr>
        <xdr:cNvPr id="254" name="直線コネクタ 253"/>
        <xdr:cNvCxnSpPr/>
      </xdr:nvCxnSpPr>
      <xdr:spPr>
        <a:xfrm>
          <a:off x="16179800" y="14524566"/>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5"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88</xdr:row>
      <xdr:rowOff>24130</xdr:rowOff>
    </xdr:to>
    <xdr:cxnSp macro="">
      <xdr:nvCxnSpPr>
        <xdr:cNvPr id="257" name="直線コネクタ 256"/>
        <xdr:cNvCxnSpPr/>
      </xdr:nvCxnSpPr>
      <xdr:spPr>
        <a:xfrm flipV="1">
          <a:off x="15290800" y="14524566"/>
          <a:ext cx="889000" cy="58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9" name="テキスト ボックス 258"/>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24130</xdr:rowOff>
    </xdr:from>
    <xdr:to>
      <xdr:col>22</xdr:col>
      <xdr:colOff>203200</xdr:colOff>
      <xdr:row>88</xdr:row>
      <xdr:rowOff>152823</xdr:rowOff>
    </xdr:to>
    <xdr:cxnSp macro="">
      <xdr:nvCxnSpPr>
        <xdr:cNvPr id="260" name="直線コネクタ 259"/>
        <xdr:cNvCxnSpPr/>
      </xdr:nvCxnSpPr>
      <xdr:spPr>
        <a:xfrm flipV="1">
          <a:off x="14401800" y="1511173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146896</xdr:rowOff>
    </xdr:from>
    <xdr:to>
      <xdr:col>21</xdr:col>
      <xdr:colOff>0</xdr:colOff>
      <xdr:row>88</xdr:row>
      <xdr:rowOff>152823</xdr:rowOff>
    </xdr:to>
    <xdr:cxnSp macro="">
      <xdr:nvCxnSpPr>
        <xdr:cNvPr id="263" name="直線コネクタ 262"/>
        <xdr:cNvCxnSpPr/>
      </xdr:nvCxnSpPr>
      <xdr:spPr>
        <a:xfrm>
          <a:off x="13512800" y="14548696"/>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5" name="テキスト ボックス 264"/>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66" name="フローチャート : 判断 265"/>
        <xdr:cNvSpPr/>
      </xdr:nvSpPr>
      <xdr:spPr>
        <a:xfrm>
          <a:off x="13462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83414</xdr:rowOff>
    </xdr:from>
    <xdr:ext cx="762000" cy="259045"/>
    <xdr:sp macro="" textlink="">
      <xdr:nvSpPr>
        <xdr:cNvPr id="267" name="テキスト ボックス 266"/>
        <xdr:cNvSpPr txBox="1"/>
      </xdr:nvSpPr>
      <xdr:spPr>
        <a:xfrm>
          <a:off x="13131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73" name="円/楕円 272"/>
        <xdr:cNvSpPr/>
      </xdr:nvSpPr>
      <xdr:spPr>
        <a:xfrm>
          <a:off x="169672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152840</xdr:rowOff>
    </xdr:from>
    <xdr:ext cx="762000" cy="259045"/>
    <xdr:sp macro="" textlink="">
      <xdr:nvSpPr>
        <xdr:cNvPr id="274" name="給与水準   （国との比較）該当値テキスト"/>
        <xdr:cNvSpPr txBox="1"/>
      </xdr:nvSpPr>
      <xdr:spPr>
        <a:xfrm>
          <a:off x="17106900" y="1438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5" name="円/楕円 274"/>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12293</xdr:rowOff>
    </xdr:from>
    <xdr:ext cx="736600" cy="259045"/>
    <xdr:sp macro="" textlink="">
      <xdr:nvSpPr>
        <xdr:cNvPr id="276" name="テキスト ボックス 275"/>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77" name="円/楕円 276"/>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85107</xdr:rowOff>
    </xdr:from>
    <xdr:ext cx="762000" cy="259045"/>
    <xdr:sp macro="" textlink="">
      <xdr:nvSpPr>
        <xdr:cNvPr id="278" name="テキスト ボックス 277"/>
        <xdr:cNvSpPr txBox="1"/>
      </xdr:nvSpPr>
      <xdr:spPr>
        <a:xfrm>
          <a:off x="14909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102023</xdr:rowOff>
    </xdr:from>
    <xdr:to>
      <xdr:col>21</xdr:col>
      <xdr:colOff>50800</xdr:colOff>
      <xdr:row>89</xdr:row>
      <xdr:rowOff>32173</xdr:rowOff>
    </xdr:to>
    <xdr:sp macro="" textlink="">
      <xdr:nvSpPr>
        <xdr:cNvPr id="279" name="円/楕円 278"/>
        <xdr:cNvSpPr/>
      </xdr:nvSpPr>
      <xdr:spPr>
        <a:xfrm>
          <a:off x="14351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16950</xdr:rowOff>
    </xdr:from>
    <xdr:ext cx="762000" cy="259045"/>
    <xdr:sp macro="" textlink="">
      <xdr:nvSpPr>
        <xdr:cNvPr id="280" name="テキスト ボックス 279"/>
        <xdr:cNvSpPr txBox="1"/>
      </xdr:nvSpPr>
      <xdr:spPr>
        <a:xfrm>
          <a:off x="14020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81" name="円/楕円 280"/>
        <xdr:cNvSpPr/>
      </xdr:nvSpPr>
      <xdr:spPr>
        <a:xfrm>
          <a:off x="13462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82" name="テキスト ボックス 281"/>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行財政改革（一次：平成</a:t>
          </a:r>
          <a:r>
            <a:rPr kumimoji="1" lang="en-US" altLang="ja-JP" sz="1100">
              <a:latin typeface="ＭＳ Ｐゴシック"/>
            </a:rPr>
            <a:t>19</a:t>
          </a:r>
          <a:r>
            <a:rPr kumimoji="1" lang="ja-JP" altLang="en-US" sz="1100">
              <a:latin typeface="ＭＳ Ｐゴシック"/>
            </a:rPr>
            <a:t>年度～</a:t>
          </a:r>
          <a:r>
            <a:rPr kumimoji="1" lang="en-US" altLang="ja-JP" sz="1100">
              <a:latin typeface="ＭＳ Ｐゴシック"/>
            </a:rPr>
            <a:t>23</a:t>
          </a:r>
          <a:r>
            <a:rPr kumimoji="1" lang="ja-JP" altLang="en-US" sz="1100">
              <a:latin typeface="ＭＳ Ｐゴシック"/>
            </a:rPr>
            <a:t>年度・二次：平成</a:t>
          </a:r>
          <a:r>
            <a:rPr kumimoji="1" lang="en-US" altLang="ja-JP" sz="1100">
              <a:latin typeface="ＭＳ Ｐゴシック"/>
            </a:rPr>
            <a:t>24</a:t>
          </a:r>
          <a:r>
            <a:rPr kumimoji="1" lang="ja-JP" altLang="en-US" sz="1100">
              <a:latin typeface="ＭＳ Ｐゴシック"/>
            </a:rPr>
            <a:t>年度～</a:t>
          </a:r>
          <a:r>
            <a:rPr kumimoji="1" lang="en-US" altLang="ja-JP" sz="1100">
              <a:latin typeface="ＭＳ Ｐゴシック"/>
            </a:rPr>
            <a:t>28</a:t>
          </a:r>
          <a:r>
            <a:rPr kumimoji="1" lang="ja-JP" altLang="en-US" sz="1100">
              <a:latin typeface="ＭＳ Ｐゴシック"/>
            </a:rPr>
            <a:t>年度）において、平成</a:t>
          </a:r>
          <a:r>
            <a:rPr kumimoji="1" lang="en-US" altLang="ja-JP" sz="1100">
              <a:latin typeface="ＭＳ Ｐゴシック"/>
            </a:rPr>
            <a:t>26</a:t>
          </a:r>
          <a:r>
            <a:rPr kumimoji="1" lang="ja-JP" altLang="en-US" sz="1100">
              <a:latin typeface="ＭＳ Ｐゴシック"/>
            </a:rPr>
            <a:t>年度までで</a:t>
          </a:r>
          <a:r>
            <a:rPr kumimoji="1" lang="en-US" altLang="ja-JP" sz="1100">
              <a:latin typeface="ＭＳ Ｐゴシック"/>
            </a:rPr>
            <a:t>18</a:t>
          </a:r>
          <a:r>
            <a:rPr kumimoji="1" lang="ja-JP" altLang="en-US" sz="1100">
              <a:latin typeface="ＭＳ Ｐゴシック"/>
            </a:rPr>
            <a:t>人（▲</a:t>
          </a:r>
          <a:r>
            <a:rPr kumimoji="1" lang="en-US" altLang="ja-JP" sz="1100">
              <a:latin typeface="ＭＳ Ｐゴシック"/>
            </a:rPr>
            <a:t>12.7</a:t>
          </a:r>
          <a:r>
            <a:rPr kumimoji="1" lang="ja-JP" altLang="en-US" sz="1100">
              <a:latin typeface="ＭＳ Ｐゴシック"/>
            </a:rPr>
            <a:t>％）の削減を行ったことで、現在はほぼ類似団体平均となった。今後も引き続き行財政改革大綱に基づき、役場組織の合理化や民間委託及び臨時職員等の配置による事務の効率化等を併せて実施することで、職員の削減を図る。また、一般行政職員については、定年退職による職員の削減を基本とし平成</a:t>
          </a:r>
          <a:r>
            <a:rPr kumimoji="1" lang="en-US" altLang="ja-JP" sz="1100">
              <a:latin typeface="ＭＳ Ｐゴシック"/>
            </a:rPr>
            <a:t>23</a:t>
          </a:r>
          <a:r>
            <a:rPr kumimoji="1" lang="ja-JP" altLang="en-US" sz="1100">
              <a:latin typeface="ＭＳ Ｐゴシック"/>
            </a:rPr>
            <a:t>年度現員数（</a:t>
          </a:r>
          <a:r>
            <a:rPr kumimoji="1" lang="en-US" altLang="ja-JP" sz="1100">
              <a:latin typeface="ＭＳ Ｐゴシック"/>
            </a:rPr>
            <a:t>123</a:t>
          </a:r>
          <a:r>
            <a:rPr kumimoji="1" lang="ja-JP" altLang="en-US" sz="1100">
              <a:latin typeface="ＭＳ Ｐゴシック"/>
            </a:rPr>
            <a:t>名）程度を維持することとし、技能労務職員においても、定年退職後の補充は行わないこととし、引き続き定員管理を行いう。</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146888</xdr:rowOff>
    </xdr:from>
    <xdr:to>
      <xdr:col>24</xdr:col>
      <xdr:colOff>558800</xdr:colOff>
      <xdr:row>61</xdr:row>
      <xdr:rowOff>156058</xdr:rowOff>
    </xdr:to>
    <xdr:cxnSp macro="">
      <xdr:nvCxnSpPr>
        <xdr:cNvPr id="314" name="直線コネクタ 313"/>
        <xdr:cNvCxnSpPr/>
      </xdr:nvCxnSpPr>
      <xdr:spPr>
        <a:xfrm flipV="1">
          <a:off x="16179800" y="10605338"/>
          <a:ext cx="8382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79315</xdr:rowOff>
    </xdr:from>
    <xdr:ext cx="762000" cy="259045"/>
    <xdr:sp macro="" textlink="">
      <xdr:nvSpPr>
        <xdr:cNvPr id="315" name="定員管理の状況平均値テキスト"/>
        <xdr:cNvSpPr txBox="1"/>
      </xdr:nvSpPr>
      <xdr:spPr>
        <a:xfrm>
          <a:off x="17106900" y="10366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141580</xdr:rowOff>
    </xdr:from>
    <xdr:to>
      <xdr:col>23</xdr:col>
      <xdr:colOff>406400</xdr:colOff>
      <xdr:row>61</xdr:row>
      <xdr:rowOff>156058</xdr:rowOff>
    </xdr:to>
    <xdr:cxnSp macro="">
      <xdr:nvCxnSpPr>
        <xdr:cNvPr id="317" name="直線コネクタ 316"/>
        <xdr:cNvCxnSpPr/>
      </xdr:nvCxnSpPr>
      <xdr:spPr>
        <a:xfrm>
          <a:off x="15290800" y="1060003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169257</xdr:rowOff>
    </xdr:from>
    <xdr:ext cx="736600" cy="259045"/>
    <xdr:sp macro="" textlink="">
      <xdr:nvSpPr>
        <xdr:cNvPr id="319" name="テキスト ボックス 318"/>
        <xdr:cNvSpPr txBox="1"/>
      </xdr:nvSpPr>
      <xdr:spPr>
        <a:xfrm>
          <a:off x="15798800" y="1028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132893</xdr:rowOff>
    </xdr:from>
    <xdr:to>
      <xdr:col>22</xdr:col>
      <xdr:colOff>203200</xdr:colOff>
      <xdr:row>61</xdr:row>
      <xdr:rowOff>141580</xdr:rowOff>
    </xdr:to>
    <xdr:cxnSp macro="">
      <xdr:nvCxnSpPr>
        <xdr:cNvPr id="320" name="直線コネクタ 319"/>
        <xdr:cNvCxnSpPr/>
      </xdr:nvCxnSpPr>
      <xdr:spPr>
        <a:xfrm>
          <a:off x="14401800" y="1059134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165879</xdr:rowOff>
    </xdr:from>
    <xdr:ext cx="762000" cy="259045"/>
    <xdr:sp macro="" textlink="">
      <xdr:nvSpPr>
        <xdr:cNvPr id="322" name="テキスト ボックス 321"/>
        <xdr:cNvSpPr txBox="1"/>
      </xdr:nvSpPr>
      <xdr:spPr>
        <a:xfrm>
          <a:off x="14909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124689</xdr:rowOff>
    </xdr:from>
    <xdr:to>
      <xdr:col>21</xdr:col>
      <xdr:colOff>0</xdr:colOff>
      <xdr:row>61</xdr:row>
      <xdr:rowOff>132893</xdr:rowOff>
    </xdr:to>
    <xdr:cxnSp macro="">
      <xdr:nvCxnSpPr>
        <xdr:cNvPr id="323" name="直線コネクタ 322"/>
        <xdr:cNvCxnSpPr/>
      </xdr:nvCxnSpPr>
      <xdr:spPr>
        <a:xfrm>
          <a:off x="13512800" y="10583139"/>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5" name="テキスト ボックス 324"/>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82576</xdr:rowOff>
    </xdr:from>
    <xdr:to>
      <xdr:col>19</xdr:col>
      <xdr:colOff>533400</xdr:colOff>
      <xdr:row>62</xdr:row>
      <xdr:rowOff>12726</xdr:rowOff>
    </xdr:to>
    <xdr:sp macro="" textlink="">
      <xdr:nvSpPr>
        <xdr:cNvPr id="326" name="フローチャート : 判断 325"/>
        <xdr:cNvSpPr/>
      </xdr:nvSpPr>
      <xdr:spPr>
        <a:xfrm>
          <a:off x="13462000" y="105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168953</xdr:rowOff>
    </xdr:from>
    <xdr:ext cx="762000" cy="259045"/>
    <xdr:sp macro="" textlink="">
      <xdr:nvSpPr>
        <xdr:cNvPr id="327" name="テキスト ボックス 326"/>
        <xdr:cNvSpPr txBox="1"/>
      </xdr:nvSpPr>
      <xdr:spPr>
        <a:xfrm>
          <a:off x="13131800" y="1062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96088</xdr:rowOff>
    </xdr:from>
    <xdr:to>
      <xdr:col>24</xdr:col>
      <xdr:colOff>609600</xdr:colOff>
      <xdr:row>62</xdr:row>
      <xdr:rowOff>26238</xdr:rowOff>
    </xdr:to>
    <xdr:sp macro="" textlink="">
      <xdr:nvSpPr>
        <xdr:cNvPr id="333" name="円/楕円 332"/>
        <xdr:cNvSpPr/>
      </xdr:nvSpPr>
      <xdr:spPr>
        <a:xfrm>
          <a:off x="16967200" y="105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68165</xdr:rowOff>
    </xdr:from>
    <xdr:ext cx="762000" cy="259045"/>
    <xdr:sp macro="" textlink="">
      <xdr:nvSpPr>
        <xdr:cNvPr id="334" name="定員管理の状況該当値テキスト"/>
        <xdr:cNvSpPr txBox="1"/>
      </xdr:nvSpPr>
      <xdr:spPr>
        <a:xfrm>
          <a:off x="17106900" y="1052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105258</xdr:rowOff>
    </xdr:from>
    <xdr:to>
      <xdr:col>23</xdr:col>
      <xdr:colOff>457200</xdr:colOff>
      <xdr:row>62</xdr:row>
      <xdr:rowOff>35408</xdr:rowOff>
    </xdr:to>
    <xdr:sp macro="" textlink="">
      <xdr:nvSpPr>
        <xdr:cNvPr id="335" name="円/楕円 334"/>
        <xdr:cNvSpPr/>
      </xdr:nvSpPr>
      <xdr:spPr>
        <a:xfrm>
          <a:off x="16129000" y="105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20185</xdr:rowOff>
    </xdr:from>
    <xdr:ext cx="736600" cy="259045"/>
    <xdr:sp macro="" textlink="">
      <xdr:nvSpPr>
        <xdr:cNvPr id="336" name="テキスト ボックス 335"/>
        <xdr:cNvSpPr txBox="1"/>
      </xdr:nvSpPr>
      <xdr:spPr>
        <a:xfrm>
          <a:off x="15798800" y="10650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90780</xdr:rowOff>
    </xdr:from>
    <xdr:to>
      <xdr:col>22</xdr:col>
      <xdr:colOff>254000</xdr:colOff>
      <xdr:row>62</xdr:row>
      <xdr:rowOff>20930</xdr:rowOff>
    </xdr:to>
    <xdr:sp macro="" textlink="">
      <xdr:nvSpPr>
        <xdr:cNvPr id="337" name="円/楕円 336"/>
        <xdr:cNvSpPr/>
      </xdr:nvSpPr>
      <xdr:spPr>
        <a:xfrm>
          <a:off x="15240000" y="105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5707</xdr:rowOff>
    </xdr:from>
    <xdr:ext cx="762000" cy="259045"/>
    <xdr:sp macro="" textlink="">
      <xdr:nvSpPr>
        <xdr:cNvPr id="338" name="テキスト ボックス 337"/>
        <xdr:cNvSpPr txBox="1"/>
      </xdr:nvSpPr>
      <xdr:spPr>
        <a:xfrm>
          <a:off x="14909800" y="1063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82093</xdr:rowOff>
    </xdr:from>
    <xdr:to>
      <xdr:col>21</xdr:col>
      <xdr:colOff>50800</xdr:colOff>
      <xdr:row>62</xdr:row>
      <xdr:rowOff>12243</xdr:rowOff>
    </xdr:to>
    <xdr:sp macro="" textlink="">
      <xdr:nvSpPr>
        <xdr:cNvPr id="339" name="円/楕円 338"/>
        <xdr:cNvSpPr/>
      </xdr:nvSpPr>
      <xdr:spPr>
        <a:xfrm>
          <a:off x="14351000" y="105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168470</xdr:rowOff>
    </xdr:from>
    <xdr:ext cx="762000" cy="259045"/>
    <xdr:sp macro="" textlink="">
      <xdr:nvSpPr>
        <xdr:cNvPr id="340" name="テキスト ボックス 339"/>
        <xdr:cNvSpPr txBox="1"/>
      </xdr:nvSpPr>
      <xdr:spPr>
        <a:xfrm>
          <a:off x="14020800" y="106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73889</xdr:rowOff>
    </xdr:from>
    <xdr:to>
      <xdr:col>19</xdr:col>
      <xdr:colOff>533400</xdr:colOff>
      <xdr:row>62</xdr:row>
      <xdr:rowOff>4039</xdr:rowOff>
    </xdr:to>
    <xdr:sp macro="" textlink="">
      <xdr:nvSpPr>
        <xdr:cNvPr id="341" name="円/楕円 340"/>
        <xdr:cNvSpPr/>
      </xdr:nvSpPr>
      <xdr:spPr>
        <a:xfrm>
          <a:off x="13462000" y="105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14216</xdr:rowOff>
    </xdr:from>
    <xdr:ext cx="762000" cy="259045"/>
    <xdr:sp macro="" textlink="">
      <xdr:nvSpPr>
        <xdr:cNvPr id="342" name="テキスト ボックス 341"/>
        <xdr:cNvSpPr txBox="1"/>
      </xdr:nvSpPr>
      <xdr:spPr>
        <a:xfrm>
          <a:off x="13131800" y="1030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年度から取組んでいる行財政改革大綱に基づき、起債発行額を抑制した</a:t>
          </a:r>
          <a:r>
            <a:rPr lang="ja-JP" altLang="en-US" sz="1100" b="0" i="0" baseline="0">
              <a:solidFill>
                <a:schemeClr val="dk1"/>
              </a:solidFill>
              <a:effectLst/>
              <a:latin typeface="+mn-lt"/>
              <a:ea typeface="+mn-ea"/>
              <a:cs typeface="+mn-cs"/>
            </a:rPr>
            <a:t>こと</a:t>
          </a:r>
          <a:r>
            <a:rPr lang="ja-JP" altLang="ja-JP" sz="1100" b="0" i="0" baseline="0">
              <a:solidFill>
                <a:schemeClr val="dk1"/>
              </a:solidFill>
              <a:effectLst/>
              <a:latin typeface="+mn-lt"/>
              <a:ea typeface="+mn-ea"/>
              <a:cs typeface="+mn-cs"/>
            </a:rPr>
            <a:t>や、過去に行った大型事業の起債償還が一部完了した</a:t>
          </a:r>
          <a:r>
            <a:rPr lang="ja-JP" altLang="en-US" sz="1100" b="0" i="0" baseline="0">
              <a:solidFill>
                <a:schemeClr val="dk1"/>
              </a:solidFill>
              <a:effectLst/>
              <a:latin typeface="+mn-lt"/>
              <a:ea typeface="+mn-ea"/>
              <a:cs typeface="+mn-cs"/>
            </a:rPr>
            <a:t>こと</a:t>
          </a:r>
          <a:r>
            <a:rPr lang="ja-JP" altLang="ja-JP" sz="1100" b="0" i="0" baseline="0">
              <a:solidFill>
                <a:schemeClr val="dk1"/>
              </a:solidFill>
              <a:effectLst/>
              <a:latin typeface="+mn-lt"/>
              <a:ea typeface="+mn-ea"/>
              <a:cs typeface="+mn-cs"/>
            </a:rPr>
            <a:t>で、昨年度よりも</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ポイント減少した。</a:t>
          </a:r>
          <a:endParaRPr lang="ja-JP" altLang="ja-JP" sz="1100">
            <a:effectLst/>
          </a:endParaRPr>
        </a:p>
        <a:p>
          <a:pPr rtl="0" fontAlgn="base"/>
          <a:r>
            <a:rPr lang="ja-JP" altLang="ja-JP" sz="1100" b="0" i="0" baseline="0">
              <a:solidFill>
                <a:schemeClr val="dk1"/>
              </a:solidFill>
              <a:effectLst/>
              <a:latin typeface="+mn-lt"/>
              <a:ea typeface="+mn-ea"/>
              <a:cs typeface="+mn-cs"/>
            </a:rPr>
            <a:t>　今後も、行財政改革大綱に沿って起債発行の抑制を図るため、現状を推移しながら改善方向に進む見込みである。</a:t>
          </a:r>
          <a:endParaRPr lang="ja-JP" altLang="ja-JP" sz="1100">
            <a:effectLst/>
          </a:endParaRPr>
        </a:p>
        <a:p>
          <a:pPr rtl="0" fontAlgn="base"/>
          <a:endParaRPr lang="ja-JP" altLang="ja-JP" sz="11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113212</xdr:rowOff>
    </xdr:from>
    <xdr:to>
      <xdr:col>24</xdr:col>
      <xdr:colOff>558800</xdr:colOff>
      <xdr:row>41</xdr:row>
      <xdr:rowOff>17599</xdr:rowOff>
    </xdr:to>
    <xdr:cxnSp macro="">
      <xdr:nvCxnSpPr>
        <xdr:cNvPr id="377" name="直線コネクタ 376"/>
        <xdr:cNvCxnSpPr/>
      </xdr:nvCxnSpPr>
      <xdr:spPr>
        <a:xfrm flipV="1">
          <a:off x="16179800" y="6971212"/>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158586</xdr:rowOff>
    </xdr:from>
    <xdr:ext cx="762000" cy="259045"/>
    <xdr:sp macro="" textlink="">
      <xdr:nvSpPr>
        <xdr:cNvPr id="378" name="公債費負担の状況平均値テキスト"/>
        <xdr:cNvSpPr txBox="1"/>
      </xdr:nvSpPr>
      <xdr:spPr>
        <a:xfrm>
          <a:off x="17106900" y="701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17599</xdr:rowOff>
    </xdr:from>
    <xdr:to>
      <xdr:col>23</xdr:col>
      <xdr:colOff>406400</xdr:colOff>
      <xdr:row>41</xdr:row>
      <xdr:rowOff>79647</xdr:rowOff>
    </xdr:to>
    <xdr:cxnSp macro="">
      <xdr:nvCxnSpPr>
        <xdr:cNvPr id="380" name="直線コネクタ 379"/>
        <xdr:cNvCxnSpPr/>
      </xdr:nvCxnSpPr>
      <xdr:spPr>
        <a:xfrm flipV="1">
          <a:off x="15290800" y="70470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170378</xdr:rowOff>
    </xdr:from>
    <xdr:ext cx="736600" cy="259045"/>
    <xdr:sp macro="" textlink="">
      <xdr:nvSpPr>
        <xdr:cNvPr id="382" name="テキスト ボックス 381"/>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79647</xdr:rowOff>
    </xdr:from>
    <xdr:to>
      <xdr:col>22</xdr:col>
      <xdr:colOff>203200</xdr:colOff>
      <xdr:row>41</xdr:row>
      <xdr:rowOff>127907</xdr:rowOff>
    </xdr:to>
    <xdr:cxnSp macro="">
      <xdr:nvCxnSpPr>
        <xdr:cNvPr id="383" name="直線コネクタ 382"/>
        <xdr:cNvCxnSpPr/>
      </xdr:nvCxnSpPr>
      <xdr:spPr>
        <a:xfrm flipV="1">
          <a:off x="14401800" y="71090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54083</xdr:rowOff>
    </xdr:from>
    <xdr:ext cx="762000" cy="259045"/>
    <xdr:sp macro="" textlink="">
      <xdr:nvSpPr>
        <xdr:cNvPr id="385" name="テキスト ボックス 384"/>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127907</xdr:rowOff>
    </xdr:from>
    <xdr:to>
      <xdr:col>21</xdr:col>
      <xdr:colOff>0</xdr:colOff>
      <xdr:row>42</xdr:row>
      <xdr:rowOff>32294</xdr:rowOff>
    </xdr:to>
    <xdr:cxnSp macro="">
      <xdr:nvCxnSpPr>
        <xdr:cNvPr id="386" name="直線コネクタ 385"/>
        <xdr:cNvCxnSpPr/>
      </xdr:nvCxnSpPr>
      <xdr:spPr>
        <a:xfrm flipV="1">
          <a:off x="13512800" y="715735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102343</xdr:rowOff>
    </xdr:from>
    <xdr:ext cx="762000" cy="259045"/>
    <xdr:sp macro="" textlink="">
      <xdr:nvSpPr>
        <xdr:cNvPr id="388" name="テキスト ボックス 387"/>
        <xdr:cNvSpPr txBox="1"/>
      </xdr:nvSpPr>
      <xdr:spPr>
        <a:xfrm>
          <a:off x="14020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64226</xdr:rowOff>
    </xdr:from>
    <xdr:to>
      <xdr:col>19</xdr:col>
      <xdr:colOff>533400</xdr:colOff>
      <xdr:row>42</xdr:row>
      <xdr:rowOff>165826</xdr:rowOff>
    </xdr:to>
    <xdr:sp macro="" textlink="">
      <xdr:nvSpPr>
        <xdr:cNvPr id="389" name="フローチャート : 判断 388"/>
        <xdr:cNvSpPr/>
      </xdr:nvSpPr>
      <xdr:spPr>
        <a:xfrm>
          <a:off x="13462000" y="726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150603</xdr:rowOff>
    </xdr:from>
    <xdr:ext cx="762000" cy="259045"/>
    <xdr:sp macro="" textlink="">
      <xdr:nvSpPr>
        <xdr:cNvPr id="390" name="テキスト ボックス 389"/>
        <xdr:cNvSpPr txBox="1"/>
      </xdr:nvSpPr>
      <xdr:spPr>
        <a:xfrm>
          <a:off x="13131800" y="735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62412</xdr:rowOff>
    </xdr:from>
    <xdr:to>
      <xdr:col>24</xdr:col>
      <xdr:colOff>609600</xdr:colOff>
      <xdr:row>40</xdr:row>
      <xdr:rowOff>164012</xdr:rowOff>
    </xdr:to>
    <xdr:sp macro="" textlink="">
      <xdr:nvSpPr>
        <xdr:cNvPr id="396" name="円/楕円 395"/>
        <xdr:cNvSpPr/>
      </xdr:nvSpPr>
      <xdr:spPr>
        <a:xfrm>
          <a:off x="169672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78939</xdr:rowOff>
    </xdr:from>
    <xdr:ext cx="762000" cy="259045"/>
    <xdr:sp macro="" textlink="">
      <xdr:nvSpPr>
        <xdr:cNvPr id="397" name="公債費負担の状況該当値テキスト"/>
        <xdr:cNvSpPr txBox="1"/>
      </xdr:nvSpPr>
      <xdr:spPr>
        <a:xfrm>
          <a:off x="17106900" y="676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138249</xdr:rowOff>
    </xdr:from>
    <xdr:to>
      <xdr:col>23</xdr:col>
      <xdr:colOff>457200</xdr:colOff>
      <xdr:row>41</xdr:row>
      <xdr:rowOff>68399</xdr:rowOff>
    </xdr:to>
    <xdr:sp macro="" textlink="">
      <xdr:nvSpPr>
        <xdr:cNvPr id="398" name="円/楕円 397"/>
        <xdr:cNvSpPr/>
      </xdr:nvSpPr>
      <xdr:spPr>
        <a:xfrm>
          <a:off x="16129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78576</xdr:rowOff>
    </xdr:from>
    <xdr:ext cx="736600" cy="259045"/>
    <xdr:sp macro="" textlink="">
      <xdr:nvSpPr>
        <xdr:cNvPr id="399" name="テキスト ボックス 398"/>
        <xdr:cNvSpPr txBox="1"/>
      </xdr:nvSpPr>
      <xdr:spPr>
        <a:xfrm>
          <a:off x="15798800" y="6765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28847</xdr:rowOff>
    </xdr:from>
    <xdr:to>
      <xdr:col>22</xdr:col>
      <xdr:colOff>254000</xdr:colOff>
      <xdr:row>41</xdr:row>
      <xdr:rowOff>130447</xdr:rowOff>
    </xdr:to>
    <xdr:sp macro="" textlink="">
      <xdr:nvSpPr>
        <xdr:cNvPr id="400" name="円/楕円 399"/>
        <xdr:cNvSpPr/>
      </xdr:nvSpPr>
      <xdr:spPr>
        <a:xfrm>
          <a:off x="152400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140624</xdr:rowOff>
    </xdr:from>
    <xdr:ext cx="762000" cy="259045"/>
    <xdr:sp macro="" textlink="">
      <xdr:nvSpPr>
        <xdr:cNvPr id="401" name="テキスト ボックス 400"/>
        <xdr:cNvSpPr txBox="1"/>
      </xdr:nvSpPr>
      <xdr:spPr>
        <a:xfrm>
          <a:off x="14909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77107</xdr:rowOff>
    </xdr:from>
    <xdr:to>
      <xdr:col>21</xdr:col>
      <xdr:colOff>50800</xdr:colOff>
      <xdr:row>42</xdr:row>
      <xdr:rowOff>7257</xdr:rowOff>
    </xdr:to>
    <xdr:sp macro="" textlink="">
      <xdr:nvSpPr>
        <xdr:cNvPr id="402" name="円/楕円 401"/>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17434</xdr:rowOff>
    </xdr:from>
    <xdr:ext cx="762000" cy="259045"/>
    <xdr:sp macro="" textlink="">
      <xdr:nvSpPr>
        <xdr:cNvPr id="403" name="テキスト ボックス 402"/>
        <xdr:cNvSpPr txBox="1"/>
      </xdr:nvSpPr>
      <xdr:spPr>
        <a:xfrm>
          <a:off x="14020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4" name="円/楕円 403"/>
        <xdr:cNvSpPr/>
      </xdr:nvSpPr>
      <xdr:spPr>
        <a:xfrm>
          <a:off x="13462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5" name="テキスト ボックス 404"/>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a:effectLst/>
              <a:latin typeface="+mn-ea"/>
              <a:ea typeface="+mn-ea"/>
            </a:rPr>
            <a:t>　平成</a:t>
          </a:r>
          <a:r>
            <a:rPr lang="en-US" altLang="ja-JP" sz="1100">
              <a:effectLst/>
              <a:latin typeface="+mn-ea"/>
              <a:ea typeface="+mn-ea"/>
            </a:rPr>
            <a:t>22</a:t>
          </a:r>
          <a:r>
            <a:rPr lang="ja-JP" altLang="en-US" sz="1100">
              <a:effectLst/>
              <a:latin typeface="+mn-ea"/>
              <a:ea typeface="+mn-ea"/>
            </a:rPr>
            <a:t>年度以降は、類似団体平均を下回っている。主な要因としては、平成</a:t>
          </a:r>
          <a:r>
            <a:rPr lang="en-US" altLang="ja-JP" sz="1100">
              <a:effectLst/>
              <a:latin typeface="+mn-ea"/>
              <a:ea typeface="+mn-ea"/>
            </a:rPr>
            <a:t>19</a:t>
          </a:r>
          <a:r>
            <a:rPr lang="ja-JP" altLang="en-US" sz="1100">
              <a:effectLst/>
              <a:latin typeface="+mn-ea"/>
              <a:ea typeface="+mn-ea"/>
            </a:rPr>
            <a:t>年度から取組んでいる行財政改革大綱に基づき、起債発行額を制限していることで地方債残高が減少傾向にあることや、公営企業債等繰入見込額にかかる起債残高が減少したことや、剰余金を財源とした財政調整基金への積立による充当可能基金の増額等があげられる。今後も引き続き集中改革プラン及び行財政改革大綱に基づき人件費・公債費等義務的経費の削減に努める。</a:t>
          </a:r>
          <a:endParaRPr lang="ja-JP" altLang="ja-JP" sz="11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7239</xdr:rowOff>
    </xdr:from>
    <xdr:to>
      <xdr:col>24</xdr:col>
      <xdr:colOff>558800</xdr:colOff>
      <xdr:row>15</xdr:row>
      <xdr:rowOff>62135</xdr:rowOff>
    </xdr:to>
    <xdr:cxnSp macro="">
      <xdr:nvCxnSpPr>
        <xdr:cNvPr id="435" name="直線コネクタ 434"/>
        <xdr:cNvCxnSpPr/>
      </xdr:nvCxnSpPr>
      <xdr:spPr>
        <a:xfrm flipV="1">
          <a:off x="16179800" y="2578989"/>
          <a:ext cx="8382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163467</xdr:rowOff>
    </xdr:from>
    <xdr:ext cx="762000" cy="259045"/>
    <xdr:sp macro="" textlink="">
      <xdr:nvSpPr>
        <xdr:cNvPr id="436" name="将来負担の状況平均値テキスト"/>
        <xdr:cNvSpPr txBox="1"/>
      </xdr:nvSpPr>
      <xdr:spPr>
        <a:xfrm>
          <a:off x="17106900" y="2563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7" name="フローチャート : 判断 436"/>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62135</xdr:rowOff>
    </xdr:from>
    <xdr:to>
      <xdr:col>23</xdr:col>
      <xdr:colOff>406400</xdr:colOff>
      <xdr:row>15</xdr:row>
      <xdr:rowOff>80232</xdr:rowOff>
    </xdr:to>
    <xdr:cxnSp macro="">
      <xdr:nvCxnSpPr>
        <xdr:cNvPr id="438" name="直線コネクタ 437"/>
        <xdr:cNvCxnSpPr/>
      </xdr:nvCxnSpPr>
      <xdr:spPr>
        <a:xfrm flipV="1">
          <a:off x="15290800" y="263388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9" name="フローチャート : 判断 438"/>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149591</xdr:rowOff>
    </xdr:from>
    <xdr:ext cx="736600" cy="259045"/>
    <xdr:sp macro="" textlink="">
      <xdr:nvSpPr>
        <xdr:cNvPr id="440" name="テキスト ボックス 439"/>
        <xdr:cNvSpPr txBox="1"/>
      </xdr:nvSpPr>
      <xdr:spPr>
        <a:xfrm>
          <a:off x="15798800" y="272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80232</xdr:rowOff>
    </xdr:from>
    <xdr:to>
      <xdr:col>22</xdr:col>
      <xdr:colOff>203200</xdr:colOff>
      <xdr:row>15</xdr:row>
      <xdr:rowOff>171323</xdr:rowOff>
    </xdr:to>
    <xdr:cxnSp macro="">
      <xdr:nvCxnSpPr>
        <xdr:cNvPr id="441" name="直線コネクタ 440"/>
        <xdr:cNvCxnSpPr/>
      </xdr:nvCxnSpPr>
      <xdr:spPr>
        <a:xfrm flipV="1">
          <a:off x="14401800" y="2651982"/>
          <a:ext cx="889000" cy="9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42" name="フローチャート : 判断 441"/>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41482</xdr:rowOff>
    </xdr:from>
    <xdr:ext cx="762000" cy="259045"/>
    <xdr:sp macro="" textlink="">
      <xdr:nvSpPr>
        <xdr:cNvPr id="443" name="テキスト ボックス 442"/>
        <xdr:cNvSpPr txBox="1"/>
      </xdr:nvSpPr>
      <xdr:spPr>
        <a:xfrm>
          <a:off x="14909800" y="278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171323</xdr:rowOff>
    </xdr:from>
    <xdr:to>
      <xdr:col>21</xdr:col>
      <xdr:colOff>0</xdr:colOff>
      <xdr:row>16</xdr:row>
      <xdr:rowOff>78295</xdr:rowOff>
    </xdr:to>
    <xdr:cxnSp macro="">
      <xdr:nvCxnSpPr>
        <xdr:cNvPr id="444" name="直線コネクタ 443"/>
        <xdr:cNvCxnSpPr/>
      </xdr:nvCxnSpPr>
      <xdr:spPr>
        <a:xfrm flipV="1">
          <a:off x="13512800" y="274307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77074</xdr:rowOff>
    </xdr:from>
    <xdr:ext cx="762000" cy="259045"/>
    <xdr:sp macro="" textlink="">
      <xdr:nvSpPr>
        <xdr:cNvPr id="446" name="テキスト ボックス 445"/>
        <xdr:cNvSpPr txBox="1"/>
      </xdr:nvSpPr>
      <xdr:spPr>
        <a:xfrm>
          <a:off x="14020800" y="282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102902</xdr:rowOff>
    </xdr:from>
    <xdr:to>
      <xdr:col>19</xdr:col>
      <xdr:colOff>533400</xdr:colOff>
      <xdr:row>17</xdr:row>
      <xdr:rowOff>33052</xdr:rowOff>
    </xdr:to>
    <xdr:sp macro="" textlink="">
      <xdr:nvSpPr>
        <xdr:cNvPr id="447" name="フローチャート : 判断 446"/>
        <xdr:cNvSpPr/>
      </xdr:nvSpPr>
      <xdr:spPr>
        <a:xfrm>
          <a:off x="13462000" y="284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17829</xdr:rowOff>
    </xdr:from>
    <xdr:ext cx="762000" cy="259045"/>
    <xdr:sp macro="" textlink="">
      <xdr:nvSpPr>
        <xdr:cNvPr id="448" name="テキスト ボックス 447"/>
        <xdr:cNvSpPr txBox="1"/>
      </xdr:nvSpPr>
      <xdr:spPr>
        <a:xfrm>
          <a:off x="13131800" y="293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127889</xdr:rowOff>
    </xdr:from>
    <xdr:to>
      <xdr:col>24</xdr:col>
      <xdr:colOff>609600</xdr:colOff>
      <xdr:row>15</xdr:row>
      <xdr:rowOff>58039</xdr:rowOff>
    </xdr:to>
    <xdr:sp macro="" textlink="">
      <xdr:nvSpPr>
        <xdr:cNvPr id="454" name="円/楕円 453"/>
        <xdr:cNvSpPr/>
      </xdr:nvSpPr>
      <xdr:spPr>
        <a:xfrm>
          <a:off x="16967200" y="25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49166</xdr:rowOff>
    </xdr:from>
    <xdr:ext cx="762000" cy="259045"/>
    <xdr:sp macro="" textlink="">
      <xdr:nvSpPr>
        <xdr:cNvPr id="455" name="将来負担の状況該当値テキスト"/>
        <xdr:cNvSpPr txBox="1"/>
      </xdr:nvSpPr>
      <xdr:spPr>
        <a:xfrm>
          <a:off x="17106900" y="244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11335</xdr:rowOff>
    </xdr:from>
    <xdr:to>
      <xdr:col>23</xdr:col>
      <xdr:colOff>457200</xdr:colOff>
      <xdr:row>15</xdr:row>
      <xdr:rowOff>112935</xdr:rowOff>
    </xdr:to>
    <xdr:sp macro="" textlink="">
      <xdr:nvSpPr>
        <xdr:cNvPr id="456" name="円/楕円 455"/>
        <xdr:cNvSpPr/>
      </xdr:nvSpPr>
      <xdr:spPr>
        <a:xfrm>
          <a:off x="16129000" y="258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123112</xdr:rowOff>
    </xdr:from>
    <xdr:ext cx="736600" cy="259045"/>
    <xdr:sp macro="" textlink="">
      <xdr:nvSpPr>
        <xdr:cNvPr id="457" name="テキスト ボックス 456"/>
        <xdr:cNvSpPr txBox="1"/>
      </xdr:nvSpPr>
      <xdr:spPr>
        <a:xfrm>
          <a:off x="15798800" y="235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29432</xdr:rowOff>
    </xdr:from>
    <xdr:to>
      <xdr:col>22</xdr:col>
      <xdr:colOff>254000</xdr:colOff>
      <xdr:row>15</xdr:row>
      <xdr:rowOff>131032</xdr:rowOff>
    </xdr:to>
    <xdr:sp macro="" textlink="">
      <xdr:nvSpPr>
        <xdr:cNvPr id="458" name="円/楕円 457"/>
        <xdr:cNvSpPr/>
      </xdr:nvSpPr>
      <xdr:spPr>
        <a:xfrm>
          <a:off x="15240000" y="260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141209</xdr:rowOff>
    </xdr:from>
    <xdr:ext cx="762000" cy="259045"/>
    <xdr:sp macro="" textlink="">
      <xdr:nvSpPr>
        <xdr:cNvPr id="459" name="テキスト ボックス 458"/>
        <xdr:cNvSpPr txBox="1"/>
      </xdr:nvSpPr>
      <xdr:spPr>
        <a:xfrm>
          <a:off x="14909800" y="237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120523</xdr:rowOff>
    </xdr:from>
    <xdr:to>
      <xdr:col>21</xdr:col>
      <xdr:colOff>50800</xdr:colOff>
      <xdr:row>16</xdr:row>
      <xdr:rowOff>50673</xdr:rowOff>
    </xdr:to>
    <xdr:sp macro="" textlink="">
      <xdr:nvSpPr>
        <xdr:cNvPr id="460" name="円/楕円 459"/>
        <xdr:cNvSpPr/>
      </xdr:nvSpPr>
      <xdr:spPr>
        <a:xfrm>
          <a:off x="14351000" y="26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60850</xdr:rowOff>
    </xdr:from>
    <xdr:ext cx="762000" cy="259045"/>
    <xdr:sp macro="" textlink="">
      <xdr:nvSpPr>
        <xdr:cNvPr id="461" name="テキスト ボックス 460"/>
        <xdr:cNvSpPr txBox="1"/>
      </xdr:nvSpPr>
      <xdr:spPr>
        <a:xfrm>
          <a:off x="14020800" y="246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27495</xdr:rowOff>
    </xdr:from>
    <xdr:to>
      <xdr:col>19</xdr:col>
      <xdr:colOff>533400</xdr:colOff>
      <xdr:row>16</xdr:row>
      <xdr:rowOff>129095</xdr:rowOff>
    </xdr:to>
    <xdr:sp macro="" textlink="">
      <xdr:nvSpPr>
        <xdr:cNvPr id="462" name="円/楕円 461"/>
        <xdr:cNvSpPr/>
      </xdr:nvSpPr>
      <xdr:spPr>
        <a:xfrm>
          <a:off x="13462000" y="277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139272</xdr:rowOff>
    </xdr:from>
    <xdr:ext cx="762000" cy="259045"/>
    <xdr:sp macro="" textlink="">
      <xdr:nvSpPr>
        <xdr:cNvPr id="463" name="テキスト ボックス 462"/>
        <xdr:cNvSpPr txBox="1"/>
      </xdr:nvSpPr>
      <xdr:spPr>
        <a:xfrm>
          <a:off x="13131800" y="25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熊本県美里町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11,109
11,053
144.00
6,671,843
6,401,542
194,113
4,295,298
6,463,875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人件費に係るものは、平成</a:t>
          </a:r>
          <a:r>
            <a:rPr kumimoji="1" lang="en-US" altLang="ja-JP" sz="1100">
              <a:latin typeface="ＭＳ Ｐゴシック"/>
            </a:rPr>
            <a:t>26</a:t>
          </a:r>
          <a:r>
            <a:rPr kumimoji="1" lang="ja-JP" altLang="en-US" sz="1100">
              <a:latin typeface="ＭＳ Ｐゴシック"/>
            </a:rPr>
            <a:t>年度において</a:t>
          </a:r>
          <a:r>
            <a:rPr kumimoji="1" lang="en-US" altLang="ja-JP" sz="1100">
              <a:latin typeface="ＭＳ Ｐゴシック"/>
            </a:rPr>
            <a:t>23.3</a:t>
          </a:r>
          <a:r>
            <a:rPr kumimoji="1" lang="ja-JP" altLang="en-US" sz="1100">
              <a:latin typeface="ＭＳ Ｐゴシック"/>
            </a:rPr>
            <a:t>％と類似団体平均と比べて</a:t>
          </a:r>
          <a:r>
            <a:rPr kumimoji="1" lang="en-US" altLang="ja-JP" sz="1100">
              <a:latin typeface="ＭＳ Ｐゴシック"/>
            </a:rPr>
            <a:t>0.7</a:t>
          </a:r>
          <a:r>
            <a:rPr kumimoji="1" lang="ja-JP" altLang="en-US" sz="1100">
              <a:latin typeface="ＭＳ Ｐゴシック"/>
            </a:rPr>
            <a:t>ポイント低い水準にあり、前年度より</a:t>
          </a:r>
          <a:r>
            <a:rPr kumimoji="1" lang="en-US" altLang="ja-JP" sz="1100">
              <a:latin typeface="ＭＳ Ｐゴシック"/>
            </a:rPr>
            <a:t>1.8</a:t>
          </a:r>
          <a:r>
            <a:rPr kumimoji="1" lang="ja-JP" altLang="en-US" sz="1100">
              <a:latin typeface="ＭＳ Ｐゴシック"/>
            </a:rPr>
            <a:t>ポイント上昇している。</a:t>
          </a:r>
          <a:endParaRPr kumimoji="1" lang="en-US" altLang="ja-JP" sz="1100">
            <a:latin typeface="ＭＳ Ｐゴシック"/>
          </a:endParaRPr>
        </a:p>
        <a:p>
          <a:r>
            <a:rPr kumimoji="1" lang="ja-JP" altLang="en-US" sz="1100">
              <a:latin typeface="ＭＳ Ｐゴシック"/>
            </a:rPr>
            <a:t>　これは、平成</a:t>
          </a:r>
          <a:r>
            <a:rPr kumimoji="1" lang="en-US" altLang="ja-JP" sz="1100">
              <a:latin typeface="ＭＳ Ｐゴシック"/>
            </a:rPr>
            <a:t>26</a:t>
          </a:r>
          <a:r>
            <a:rPr kumimoji="1" lang="ja-JP" altLang="en-US" sz="1100">
              <a:latin typeface="ＭＳ Ｐゴシック"/>
            </a:rPr>
            <a:t>年度の給与改定に伴う職員給与の増や、昇格運用の見直しの影響が挙げられる。</a:t>
          </a:r>
          <a:endParaRPr kumimoji="1" lang="en-US" altLang="ja-JP" sz="1100">
            <a:latin typeface="ＭＳ Ｐゴシック"/>
          </a:endParaRPr>
        </a:p>
        <a:p>
          <a:r>
            <a:rPr kumimoji="1" lang="ja-JP" altLang="en-US" sz="1100">
              <a:latin typeface="ＭＳ Ｐゴシック"/>
            </a:rPr>
            <a:t>　現在、退職者数と同数の新規採用を行っているが、今後も引き続き集中改革プランや行財政改革大綱に基づき人件費の削減に努める。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163576</xdr:rowOff>
    </xdr:to>
    <xdr:cxnSp macro="">
      <xdr:nvCxnSpPr>
        <xdr:cNvPr id="62" name="直線コネクタ 61"/>
        <xdr:cNvCxnSpPr/>
      </xdr:nvCxnSpPr>
      <xdr:spPr>
        <a:xfrm>
          <a:off x="3987800" y="62534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3"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136144</xdr:rowOff>
    </xdr:to>
    <xdr:cxnSp macro="">
      <xdr:nvCxnSpPr>
        <xdr:cNvPr id="65" name="直線コネクタ 64"/>
        <xdr:cNvCxnSpPr/>
      </xdr:nvCxnSpPr>
      <xdr:spPr>
        <a:xfrm flipV="1">
          <a:off x="3098800" y="6253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7" name="テキスト ボックス 66"/>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136144</xdr:rowOff>
    </xdr:from>
    <xdr:to>
      <xdr:col>4</xdr:col>
      <xdr:colOff>346075</xdr:colOff>
      <xdr:row>37</xdr:row>
      <xdr:rowOff>24130</xdr:rowOff>
    </xdr:to>
    <xdr:cxnSp macro="">
      <xdr:nvCxnSpPr>
        <xdr:cNvPr id="68" name="直線コネクタ 67"/>
        <xdr:cNvCxnSpPr/>
      </xdr:nvCxnSpPr>
      <xdr:spPr>
        <a:xfrm flipV="1">
          <a:off x="2209800" y="6308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14986</xdr:rowOff>
    </xdr:from>
    <xdr:to>
      <xdr:col>3</xdr:col>
      <xdr:colOff>142875</xdr:colOff>
      <xdr:row>37</xdr:row>
      <xdr:rowOff>24130</xdr:rowOff>
    </xdr:to>
    <xdr:cxnSp macro="">
      <xdr:nvCxnSpPr>
        <xdr:cNvPr id="71" name="直線コネクタ 70"/>
        <xdr:cNvCxnSpPr/>
      </xdr:nvCxnSpPr>
      <xdr:spPr>
        <a:xfrm>
          <a:off x="1320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3" name="テキスト ボックス 72"/>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126492</xdr:rowOff>
    </xdr:from>
    <xdr:to>
      <xdr:col>1</xdr:col>
      <xdr:colOff>676275</xdr:colOff>
      <xdr:row>37</xdr:row>
      <xdr:rowOff>56642</xdr:rowOff>
    </xdr:to>
    <xdr:sp macro="" textlink="">
      <xdr:nvSpPr>
        <xdr:cNvPr id="74" name="フローチャート : 判断 73"/>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66819</xdr:rowOff>
    </xdr:from>
    <xdr:ext cx="762000" cy="259045"/>
    <xdr:sp macro="" textlink="">
      <xdr:nvSpPr>
        <xdr:cNvPr id="75" name="テキスト ボックス 74"/>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112776</xdr:rowOff>
    </xdr:from>
    <xdr:to>
      <xdr:col>7</xdr:col>
      <xdr:colOff>66675</xdr:colOff>
      <xdr:row>37</xdr:row>
      <xdr:rowOff>42926</xdr:rowOff>
    </xdr:to>
    <xdr:sp macro="" textlink="">
      <xdr:nvSpPr>
        <xdr:cNvPr id="81" name="円/楕円 80"/>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129303</xdr:rowOff>
    </xdr:from>
    <xdr:ext cx="762000" cy="259045"/>
    <xdr:sp macro="" textlink="">
      <xdr:nvSpPr>
        <xdr:cNvPr id="82" name="人件費該当値テキスト"/>
        <xdr:cNvSpPr txBox="1"/>
      </xdr:nvSpPr>
      <xdr:spPr>
        <a:xfrm>
          <a:off x="4914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3" name="円/楕円 82"/>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4" name="テキスト ボックス 83"/>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85344</xdr:rowOff>
    </xdr:from>
    <xdr:to>
      <xdr:col>4</xdr:col>
      <xdr:colOff>396875</xdr:colOff>
      <xdr:row>37</xdr:row>
      <xdr:rowOff>15494</xdr:rowOff>
    </xdr:to>
    <xdr:sp macro="" textlink="">
      <xdr:nvSpPr>
        <xdr:cNvPr id="85" name="円/楕円 84"/>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25671</xdr:rowOff>
    </xdr:from>
    <xdr:ext cx="762000" cy="259045"/>
    <xdr:sp macro="" textlink="">
      <xdr:nvSpPr>
        <xdr:cNvPr id="86" name="テキスト ボックス 85"/>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87" name="円/楕円 86"/>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88" name="テキスト ボックス 87"/>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89" name="円/楕円 88"/>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90" name="テキスト ボックス 89"/>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物件費は、近年、備品購入費等の増加により前年度より</a:t>
          </a:r>
          <a:r>
            <a:rPr kumimoji="1" lang="en-US" altLang="ja-JP" sz="1200">
              <a:latin typeface="ＭＳ Ｐゴシック"/>
            </a:rPr>
            <a:t>2.0</a:t>
          </a:r>
          <a:r>
            <a:rPr kumimoji="1" lang="ja-JP" altLang="en-US" sz="1200">
              <a:latin typeface="ＭＳ Ｐゴシック"/>
            </a:rPr>
            <a:t>ポイント増加したものの、経常収支比率では類似団体平均より</a:t>
          </a:r>
          <a:r>
            <a:rPr kumimoji="1" lang="en-US" altLang="ja-JP" sz="1200">
              <a:latin typeface="ＭＳ Ｐゴシック"/>
            </a:rPr>
            <a:t>0.9</a:t>
          </a:r>
          <a:r>
            <a:rPr kumimoji="1" lang="ja-JP" altLang="en-US" sz="1200">
              <a:latin typeface="ＭＳ Ｐゴシック"/>
            </a:rPr>
            <a:t>ポイント下回っている。</a:t>
          </a:r>
        </a:p>
        <a:p>
          <a:r>
            <a:rPr kumimoji="1" lang="ja-JP" altLang="en-US" sz="1200">
              <a:latin typeface="ＭＳ Ｐゴシック"/>
            </a:rPr>
            <a:t>　増加の主な原因は、教育用情報通信機器購入費や、光熱水費等の増加が挙げられる。</a:t>
          </a:r>
        </a:p>
        <a:p>
          <a:r>
            <a:rPr kumimoji="1" lang="ja-JP" altLang="en-US" sz="1200">
              <a:latin typeface="ＭＳ Ｐゴシック"/>
            </a:rPr>
            <a:t>　今後も、新規リース契約の抑制や光熱水費等の削減を図り、行財政改革大綱に基づき事務事業の徹底した見直しを行い、物件費の抑制に努める。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62230</xdr:rowOff>
    </xdr:from>
    <xdr:to>
      <xdr:col>24</xdr:col>
      <xdr:colOff>31750</xdr:colOff>
      <xdr:row>16</xdr:row>
      <xdr:rowOff>43180</xdr:rowOff>
    </xdr:to>
    <xdr:cxnSp macro="">
      <xdr:nvCxnSpPr>
        <xdr:cNvPr id="123" name="直線コネクタ 122"/>
        <xdr:cNvCxnSpPr/>
      </xdr:nvCxnSpPr>
      <xdr:spPr>
        <a:xfrm>
          <a:off x="15671800" y="26339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33037</xdr:rowOff>
    </xdr:from>
    <xdr:ext cx="762000" cy="259045"/>
    <xdr:sp macro="" textlink="">
      <xdr:nvSpPr>
        <xdr:cNvPr id="124" name="物件費平均値テキスト"/>
        <xdr:cNvSpPr txBox="1"/>
      </xdr:nvSpPr>
      <xdr:spPr>
        <a:xfrm>
          <a:off x="16598900" y="277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54610</xdr:rowOff>
    </xdr:from>
    <xdr:to>
      <xdr:col>22</xdr:col>
      <xdr:colOff>565150</xdr:colOff>
      <xdr:row>15</xdr:row>
      <xdr:rowOff>62230</xdr:rowOff>
    </xdr:to>
    <xdr:cxnSp macro="">
      <xdr:nvCxnSpPr>
        <xdr:cNvPr id="126" name="直線コネクタ 125"/>
        <xdr:cNvCxnSpPr/>
      </xdr:nvCxnSpPr>
      <xdr:spPr>
        <a:xfrm>
          <a:off x="14782800" y="2626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28" name="テキスト ボックス 127"/>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157480</xdr:rowOff>
    </xdr:from>
    <xdr:to>
      <xdr:col>21</xdr:col>
      <xdr:colOff>361950</xdr:colOff>
      <xdr:row>15</xdr:row>
      <xdr:rowOff>54610</xdr:rowOff>
    </xdr:to>
    <xdr:cxnSp macro="">
      <xdr:nvCxnSpPr>
        <xdr:cNvPr id="129" name="直線コネクタ 128"/>
        <xdr:cNvCxnSpPr/>
      </xdr:nvCxnSpPr>
      <xdr:spPr>
        <a:xfrm>
          <a:off x="13893800" y="255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1" name="テキスト ボックス 13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134620</xdr:rowOff>
    </xdr:from>
    <xdr:to>
      <xdr:col>20</xdr:col>
      <xdr:colOff>158750</xdr:colOff>
      <xdr:row>14</xdr:row>
      <xdr:rowOff>157480</xdr:rowOff>
    </xdr:to>
    <xdr:cxnSp macro="">
      <xdr:nvCxnSpPr>
        <xdr:cNvPr id="132" name="直線コネクタ 131"/>
        <xdr:cNvCxnSpPr/>
      </xdr:nvCxnSpPr>
      <xdr:spPr>
        <a:xfrm>
          <a:off x="13004800" y="253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5" name="フローチャート : 判断 134"/>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17797</xdr:rowOff>
    </xdr:from>
    <xdr:ext cx="762000" cy="259045"/>
    <xdr:sp macro="" textlink="">
      <xdr:nvSpPr>
        <xdr:cNvPr id="136" name="テキスト ボックス 135"/>
        <xdr:cNvSpPr txBox="1"/>
      </xdr:nvSpPr>
      <xdr:spPr>
        <a:xfrm>
          <a:off x="12623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2" name="円/楕円 141"/>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8907</xdr:rowOff>
    </xdr:from>
    <xdr:ext cx="762000" cy="259045"/>
    <xdr:sp macro="" textlink="">
      <xdr:nvSpPr>
        <xdr:cNvPr id="143"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11430</xdr:rowOff>
    </xdr:from>
    <xdr:to>
      <xdr:col>22</xdr:col>
      <xdr:colOff>615950</xdr:colOff>
      <xdr:row>15</xdr:row>
      <xdr:rowOff>113030</xdr:rowOff>
    </xdr:to>
    <xdr:sp macro="" textlink="">
      <xdr:nvSpPr>
        <xdr:cNvPr id="144" name="円/楕円 143"/>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123207</xdr:rowOff>
    </xdr:from>
    <xdr:ext cx="736600" cy="259045"/>
    <xdr:sp macro="" textlink="">
      <xdr:nvSpPr>
        <xdr:cNvPr id="145" name="テキスト ボックス 144"/>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3810</xdr:rowOff>
    </xdr:from>
    <xdr:to>
      <xdr:col>21</xdr:col>
      <xdr:colOff>412750</xdr:colOff>
      <xdr:row>15</xdr:row>
      <xdr:rowOff>105410</xdr:rowOff>
    </xdr:to>
    <xdr:sp macro="" textlink="">
      <xdr:nvSpPr>
        <xdr:cNvPr id="146" name="円/楕円 145"/>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115587</xdr:rowOff>
    </xdr:from>
    <xdr:ext cx="762000" cy="259045"/>
    <xdr:sp macro="" textlink="">
      <xdr:nvSpPr>
        <xdr:cNvPr id="147" name="テキスト ボックス 146"/>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106680</xdr:rowOff>
    </xdr:from>
    <xdr:to>
      <xdr:col>20</xdr:col>
      <xdr:colOff>209550</xdr:colOff>
      <xdr:row>15</xdr:row>
      <xdr:rowOff>36830</xdr:rowOff>
    </xdr:to>
    <xdr:sp macro="" textlink="">
      <xdr:nvSpPr>
        <xdr:cNvPr id="148" name="円/楕円 147"/>
        <xdr:cNvSpPr/>
      </xdr:nvSpPr>
      <xdr:spPr>
        <a:xfrm>
          <a:off x="13843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47007</xdr:rowOff>
    </xdr:from>
    <xdr:ext cx="762000" cy="259045"/>
    <xdr:sp macro="" textlink="">
      <xdr:nvSpPr>
        <xdr:cNvPr id="149" name="テキスト ボックス 148"/>
        <xdr:cNvSpPr txBox="1"/>
      </xdr:nvSpPr>
      <xdr:spPr>
        <a:xfrm>
          <a:off x="13512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83820</xdr:rowOff>
    </xdr:from>
    <xdr:to>
      <xdr:col>19</xdr:col>
      <xdr:colOff>6350</xdr:colOff>
      <xdr:row>15</xdr:row>
      <xdr:rowOff>13970</xdr:rowOff>
    </xdr:to>
    <xdr:sp macro="" textlink="">
      <xdr:nvSpPr>
        <xdr:cNvPr id="150" name="円/楕円 149"/>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24147</xdr:rowOff>
    </xdr:from>
    <xdr:ext cx="762000" cy="259045"/>
    <xdr:sp macro="" textlink="">
      <xdr:nvSpPr>
        <xdr:cNvPr id="151" name="テキスト ボックス 150"/>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扶助費に係る経常収支比率が類似団体平均を</a:t>
          </a:r>
          <a:r>
            <a:rPr kumimoji="1" lang="en-US" altLang="ja-JP" sz="1100">
              <a:latin typeface="ＭＳ Ｐゴシック"/>
            </a:rPr>
            <a:t>1.0</a:t>
          </a:r>
          <a:r>
            <a:rPr kumimoji="1" lang="ja-JP" altLang="en-US" sz="1100">
              <a:latin typeface="ＭＳ Ｐゴシック"/>
            </a:rPr>
            <a:t>ポイント上回っており増加傾向にある。主な要因として、利用者数の増加による障害福祉サービス給付費等が急激に膨らんでいることや、高齢化（平成</a:t>
          </a:r>
          <a:r>
            <a:rPr kumimoji="1" lang="en-US" altLang="ja-JP" sz="1100">
              <a:latin typeface="ＭＳ Ｐゴシック"/>
            </a:rPr>
            <a:t>26</a:t>
          </a:r>
          <a:r>
            <a:rPr kumimoji="1" lang="ja-JP" altLang="en-US" sz="1100">
              <a:latin typeface="ＭＳ Ｐゴシック"/>
            </a:rPr>
            <a:t>年度末の高齢化率</a:t>
          </a:r>
          <a:r>
            <a:rPr kumimoji="1" lang="en-US" altLang="ja-JP" sz="1100">
              <a:latin typeface="ＭＳ Ｐゴシック"/>
            </a:rPr>
            <a:t>39.2</a:t>
          </a:r>
          <a:r>
            <a:rPr kumimoji="1" lang="ja-JP" altLang="en-US" sz="1100">
              <a:latin typeface="ＭＳ Ｐゴシック"/>
            </a:rPr>
            <a:t>％）の進展に伴う影響も考えられる。今後は、健康管理意識の向上を図り医療費の抑制に努めることや、各種手当への特別加算等の見直しを進めていくことで、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127000</xdr:rowOff>
    </xdr:to>
    <xdr:cxnSp macro="">
      <xdr:nvCxnSpPr>
        <xdr:cNvPr id="184" name="直線コネクタ 183"/>
        <xdr:cNvCxnSpPr/>
      </xdr:nvCxnSpPr>
      <xdr:spPr>
        <a:xfrm>
          <a:off x="3987800" y="9842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xdr:rowOff>
    </xdr:from>
    <xdr:to>
      <xdr:col>5</xdr:col>
      <xdr:colOff>549275</xdr:colOff>
      <xdr:row>57</xdr:row>
      <xdr:rowOff>69850</xdr:rowOff>
    </xdr:to>
    <xdr:cxnSp macro="">
      <xdr:nvCxnSpPr>
        <xdr:cNvPr id="187" name="直線コネクタ 186"/>
        <xdr:cNvCxnSpPr/>
      </xdr:nvCxnSpPr>
      <xdr:spPr>
        <a:xfrm>
          <a:off x="3098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12700</xdr:rowOff>
    </xdr:from>
    <xdr:to>
      <xdr:col>4</xdr:col>
      <xdr:colOff>346075</xdr:colOff>
      <xdr:row>57</xdr:row>
      <xdr:rowOff>31750</xdr:rowOff>
    </xdr:to>
    <xdr:cxnSp macro="">
      <xdr:nvCxnSpPr>
        <xdr:cNvPr id="190" name="直線コネクタ 189"/>
        <xdr:cNvCxnSpPr/>
      </xdr:nvCxnSpPr>
      <xdr:spPr>
        <a:xfrm flipV="1">
          <a:off x="2209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107950</xdr:rowOff>
    </xdr:from>
    <xdr:to>
      <xdr:col>3</xdr:col>
      <xdr:colOff>142875</xdr:colOff>
      <xdr:row>57</xdr:row>
      <xdr:rowOff>31750</xdr:rowOff>
    </xdr:to>
    <xdr:cxnSp macro="">
      <xdr:nvCxnSpPr>
        <xdr:cNvPr id="193" name="直線コネクタ 192"/>
        <xdr:cNvCxnSpPr/>
      </xdr:nvCxnSpPr>
      <xdr:spPr>
        <a:xfrm>
          <a:off x="1320800" y="970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6" name="フローチャート : 判断 195"/>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7" name="テキスト ボックス 196"/>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203" name="円/楕円 202"/>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48277</xdr:rowOff>
    </xdr:from>
    <xdr:ext cx="762000" cy="259045"/>
    <xdr:sp macro="" textlink="">
      <xdr:nvSpPr>
        <xdr:cNvPr id="204"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5" name="円/楕円 204"/>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06" name="テキスト ボックス 205"/>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133350</xdr:rowOff>
    </xdr:from>
    <xdr:to>
      <xdr:col>4</xdr:col>
      <xdr:colOff>396875</xdr:colOff>
      <xdr:row>57</xdr:row>
      <xdr:rowOff>63500</xdr:rowOff>
    </xdr:to>
    <xdr:sp macro="" textlink="">
      <xdr:nvSpPr>
        <xdr:cNvPr id="207" name="円/楕円 206"/>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208" name="テキスト ボックス 20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09" name="円/楕円 208"/>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10" name="テキスト ボックス 209"/>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11" name="円/楕円 210"/>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12" name="テキスト ボックス 211"/>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類似団体平均と比較して</a:t>
          </a:r>
          <a:r>
            <a:rPr kumimoji="1" lang="en-US" altLang="ja-JP" sz="1100">
              <a:latin typeface="ＭＳ Ｐゴシック"/>
            </a:rPr>
            <a:t>2.8</a:t>
          </a:r>
          <a:r>
            <a:rPr kumimoji="1" lang="ja-JP" altLang="en-US" sz="1100">
              <a:latin typeface="ＭＳ Ｐゴシック"/>
            </a:rPr>
            <a:t>ポイント上回っている。主な要因として、保険給付費等の増に伴い国民健康保険特別会計繰出金の増加が影響している。今後は、独立採算の原則に立ち返った料金の改定や、国民健康保険事業等の医療費の適正化に努め健全な財政運営を図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130810</xdr:rowOff>
    </xdr:from>
    <xdr:to>
      <xdr:col>24</xdr:col>
      <xdr:colOff>31750</xdr:colOff>
      <xdr:row>58</xdr:row>
      <xdr:rowOff>35560</xdr:rowOff>
    </xdr:to>
    <xdr:cxnSp macro="">
      <xdr:nvCxnSpPr>
        <xdr:cNvPr id="245" name="直線コネクタ 244"/>
        <xdr:cNvCxnSpPr/>
      </xdr:nvCxnSpPr>
      <xdr:spPr>
        <a:xfrm>
          <a:off x="15671800" y="99034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130810</xdr:rowOff>
    </xdr:to>
    <xdr:cxnSp macro="">
      <xdr:nvCxnSpPr>
        <xdr:cNvPr id="248" name="直線コネクタ 247"/>
        <xdr:cNvCxnSpPr/>
      </xdr:nvCxnSpPr>
      <xdr:spPr>
        <a:xfrm>
          <a:off x="14782800" y="985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0" name="テキスト ボックス 24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57</xdr:row>
      <xdr:rowOff>77470</xdr:rowOff>
    </xdr:to>
    <xdr:cxnSp macro="">
      <xdr:nvCxnSpPr>
        <xdr:cNvPr id="251" name="直線コネクタ 250"/>
        <xdr:cNvCxnSpPr/>
      </xdr:nvCxnSpPr>
      <xdr:spPr>
        <a:xfrm>
          <a:off x="13893800" y="9850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3" name="テキスト ボックス 25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39370</xdr:rowOff>
    </xdr:from>
    <xdr:to>
      <xdr:col>20</xdr:col>
      <xdr:colOff>158750</xdr:colOff>
      <xdr:row>57</xdr:row>
      <xdr:rowOff>77470</xdr:rowOff>
    </xdr:to>
    <xdr:cxnSp macro="">
      <xdr:nvCxnSpPr>
        <xdr:cNvPr id="254" name="直線コネクタ 253"/>
        <xdr:cNvCxnSpPr/>
      </xdr:nvCxnSpPr>
      <xdr:spPr>
        <a:xfrm>
          <a:off x="13004800" y="981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56" name="テキスト ボックス 255"/>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7" name="フローチャート : 判断 256"/>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58" name="テキスト ボックス 257"/>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64" name="円/楕円 263"/>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65"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80010</xdr:rowOff>
    </xdr:from>
    <xdr:to>
      <xdr:col>22</xdr:col>
      <xdr:colOff>615950</xdr:colOff>
      <xdr:row>58</xdr:row>
      <xdr:rowOff>10160</xdr:rowOff>
    </xdr:to>
    <xdr:sp macro="" textlink="">
      <xdr:nvSpPr>
        <xdr:cNvPr id="266" name="円/楕円 265"/>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166387</xdr:rowOff>
    </xdr:from>
    <xdr:ext cx="736600" cy="259045"/>
    <xdr:sp macro="" textlink="">
      <xdr:nvSpPr>
        <xdr:cNvPr id="267" name="テキスト ボックス 266"/>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68" name="円/楕円 267"/>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69" name="テキスト ボックス 268"/>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26670</xdr:rowOff>
    </xdr:from>
    <xdr:to>
      <xdr:col>20</xdr:col>
      <xdr:colOff>209550</xdr:colOff>
      <xdr:row>57</xdr:row>
      <xdr:rowOff>128270</xdr:rowOff>
    </xdr:to>
    <xdr:sp macro="" textlink="">
      <xdr:nvSpPr>
        <xdr:cNvPr id="270" name="円/楕円 269"/>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113047</xdr:rowOff>
    </xdr:from>
    <xdr:ext cx="762000" cy="259045"/>
    <xdr:sp macro="" textlink="">
      <xdr:nvSpPr>
        <xdr:cNvPr id="271" name="テキスト ボックス 270"/>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72" name="円/楕円 271"/>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73" name="テキスト ボックス 272"/>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補助費等その他に係る経常収支比率が類似団体平均より</a:t>
          </a:r>
          <a:r>
            <a:rPr kumimoji="1" lang="en-US" altLang="ja-JP" sz="1100">
              <a:latin typeface="ＭＳ Ｐゴシック"/>
            </a:rPr>
            <a:t>1.5</a:t>
          </a:r>
          <a:r>
            <a:rPr kumimoji="1" lang="ja-JP" altLang="en-US" sz="1100">
              <a:latin typeface="ＭＳ Ｐゴシック"/>
            </a:rPr>
            <a:t>ポイント低い数値となっている。また、宇城広域連合負担金（消防費）が増えた事により、昨年度よりも</a:t>
          </a:r>
          <a:r>
            <a:rPr kumimoji="1" lang="en-US" altLang="ja-JP" sz="1100">
              <a:latin typeface="ＭＳ Ｐゴシック"/>
            </a:rPr>
            <a:t>2.6</a:t>
          </a:r>
          <a:r>
            <a:rPr kumimoji="1" lang="ja-JP" altLang="en-US" sz="1100">
              <a:latin typeface="ＭＳ Ｐゴシック"/>
            </a:rPr>
            <a:t>ポイント増加している。今後も、施設整備事業に伴う宇城広域連合負担金の増加が見込まれるため、行財政改革大綱に基づき、定期的な事務事業評価を行い、必要性や効果等を検証し単独補助金等の歳出削減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131572</xdr:rowOff>
    </xdr:to>
    <xdr:cxnSp macro="">
      <xdr:nvCxnSpPr>
        <xdr:cNvPr id="303" name="直線コネクタ 302"/>
        <xdr:cNvCxnSpPr/>
      </xdr:nvCxnSpPr>
      <xdr:spPr>
        <a:xfrm>
          <a:off x="15671800" y="618490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4"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62992</xdr:rowOff>
    </xdr:to>
    <xdr:cxnSp macro="">
      <xdr:nvCxnSpPr>
        <xdr:cNvPr id="306" name="直線コネクタ 305"/>
        <xdr:cNvCxnSpPr/>
      </xdr:nvCxnSpPr>
      <xdr:spPr>
        <a:xfrm flipV="1">
          <a:off x="14782800" y="6184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8" name="テキスト ボックス 30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62992</xdr:rowOff>
    </xdr:from>
    <xdr:to>
      <xdr:col>21</xdr:col>
      <xdr:colOff>361950</xdr:colOff>
      <xdr:row>36</xdr:row>
      <xdr:rowOff>99568</xdr:rowOff>
    </xdr:to>
    <xdr:cxnSp macro="">
      <xdr:nvCxnSpPr>
        <xdr:cNvPr id="309" name="直線コネクタ 308"/>
        <xdr:cNvCxnSpPr/>
      </xdr:nvCxnSpPr>
      <xdr:spPr>
        <a:xfrm flipV="1">
          <a:off x="13893800" y="6235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99568</xdr:rowOff>
    </xdr:to>
    <xdr:cxnSp macro="">
      <xdr:nvCxnSpPr>
        <xdr:cNvPr id="312" name="直線コネクタ 311"/>
        <xdr:cNvCxnSpPr/>
      </xdr:nvCxnSpPr>
      <xdr:spPr>
        <a:xfrm>
          <a:off x="13004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4" name="テキスト ボックス 313"/>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15" name="フローチャート : 判断 314"/>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41419</xdr:rowOff>
    </xdr:from>
    <xdr:ext cx="762000" cy="259045"/>
    <xdr:sp macro="" textlink="">
      <xdr:nvSpPr>
        <xdr:cNvPr id="316" name="テキスト ボックス 315"/>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22" name="円/楕円 321"/>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97299</xdr:rowOff>
    </xdr:from>
    <xdr:ext cx="762000" cy="259045"/>
    <xdr:sp macro="" textlink="">
      <xdr:nvSpPr>
        <xdr:cNvPr id="323"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24" name="円/楕円 323"/>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25" name="テキスト ボックス 324"/>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xdr:rowOff>
    </xdr:from>
    <xdr:to>
      <xdr:col>21</xdr:col>
      <xdr:colOff>412750</xdr:colOff>
      <xdr:row>36</xdr:row>
      <xdr:rowOff>113792</xdr:rowOff>
    </xdr:to>
    <xdr:sp macro="" textlink="">
      <xdr:nvSpPr>
        <xdr:cNvPr id="326" name="円/楕円 325"/>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123969</xdr:rowOff>
    </xdr:from>
    <xdr:ext cx="762000" cy="259045"/>
    <xdr:sp macro="" textlink="">
      <xdr:nvSpPr>
        <xdr:cNvPr id="327" name="テキスト ボックス 326"/>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28" name="円/楕円 327"/>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29" name="テキスト ボックス 328"/>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30" name="円/楕円 329"/>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31" name="テキスト ボックス 330"/>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過去に行った大型事業の起債償還が一部完了したことで、前年度より</a:t>
          </a:r>
          <a:r>
            <a:rPr kumimoji="1" lang="en-US" altLang="ja-JP" sz="1100">
              <a:latin typeface="ＭＳ Ｐゴシック"/>
            </a:rPr>
            <a:t>2.5</a:t>
          </a:r>
          <a:r>
            <a:rPr kumimoji="1" lang="ja-JP" altLang="en-US" sz="1100">
              <a:latin typeface="ＭＳ Ｐゴシック"/>
            </a:rPr>
            <a:t>ポイント減少したものの、臨時財政対策債や、平成</a:t>
          </a:r>
          <a:r>
            <a:rPr kumimoji="1" lang="en-US" altLang="ja-JP" sz="1100">
              <a:latin typeface="ＭＳ Ｐゴシック"/>
            </a:rPr>
            <a:t>19</a:t>
          </a:r>
          <a:r>
            <a:rPr kumimoji="1" lang="ja-JP" altLang="en-US" sz="1100">
              <a:latin typeface="ＭＳ Ｐゴシック"/>
            </a:rPr>
            <a:t>年度発生の豪雨災害に伴う災害復旧事業債等の元利償還金が増加したことにより、類似団体平均を</a:t>
          </a:r>
          <a:r>
            <a:rPr kumimoji="1" lang="en-US" altLang="ja-JP" sz="1100">
              <a:latin typeface="ＭＳ Ｐゴシック"/>
            </a:rPr>
            <a:t>2.2</a:t>
          </a:r>
          <a:r>
            <a:rPr kumimoji="1" lang="ja-JP" altLang="en-US" sz="1100">
              <a:latin typeface="ＭＳ Ｐゴシック"/>
            </a:rPr>
            <a:t>ポイントと大きく上回っている。平成</a:t>
          </a:r>
          <a:r>
            <a:rPr kumimoji="1" lang="en-US" altLang="ja-JP" sz="1100">
              <a:latin typeface="ＭＳ Ｐゴシック"/>
            </a:rPr>
            <a:t>25</a:t>
          </a:r>
          <a:r>
            <a:rPr kumimoji="1" lang="ja-JP" altLang="en-US" sz="1100">
              <a:latin typeface="ＭＳ Ｐゴシック"/>
            </a:rPr>
            <a:t>年度までは</a:t>
          </a:r>
          <a:r>
            <a:rPr kumimoji="1" lang="en-US" altLang="ja-JP" sz="1100">
              <a:latin typeface="ＭＳ Ｐゴシック"/>
            </a:rPr>
            <a:t>10</a:t>
          </a:r>
          <a:r>
            <a:rPr kumimoji="1" lang="ja-JP" altLang="en-US" sz="1100">
              <a:latin typeface="ＭＳ Ｐゴシック"/>
            </a:rPr>
            <a:t>億円を超える償還が続くが、平成</a:t>
          </a:r>
          <a:r>
            <a:rPr kumimoji="1" lang="en-US" altLang="ja-JP" sz="1100">
              <a:latin typeface="ＭＳ Ｐゴシック"/>
            </a:rPr>
            <a:t>19</a:t>
          </a:r>
          <a:r>
            <a:rPr kumimoji="1" lang="ja-JP" altLang="en-US" sz="1100">
              <a:latin typeface="ＭＳ Ｐゴシック"/>
            </a:rPr>
            <a:t>年度から実施している地方債の発行上限額の設定により下降傾向に進む見込みである。今後も引き続き行財政改革大綱に基づき、公債費発行の抑制に努める。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53848</xdr:rowOff>
    </xdr:from>
    <xdr:to>
      <xdr:col>7</xdr:col>
      <xdr:colOff>15875</xdr:colOff>
      <xdr:row>78</xdr:row>
      <xdr:rowOff>168148</xdr:rowOff>
    </xdr:to>
    <xdr:cxnSp macro="">
      <xdr:nvCxnSpPr>
        <xdr:cNvPr id="361" name="直線コネクタ 360"/>
        <xdr:cNvCxnSpPr/>
      </xdr:nvCxnSpPr>
      <xdr:spPr>
        <a:xfrm flipV="1">
          <a:off x="3987800" y="1342694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2"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168148</xdr:rowOff>
    </xdr:from>
    <xdr:to>
      <xdr:col>5</xdr:col>
      <xdr:colOff>549275</xdr:colOff>
      <xdr:row>79</xdr:row>
      <xdr:rowOff>97282</xdr:rowOff>
    </xdr:to>
    <xdr:cxnSp macro="">
      <xdr:nvCxnSpPr>
        <xdr:cNvPr id="364" name="直線コネクタ 363"/>
        <xdr:cNvCxnSpPr/>
      </xdr:nvCxnSpPr>
      <xdr:spPr>
        <a:xfrm flipV="1">
          <a:off x="3098800" y="135412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66" name="テキスト ボックス 36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92711</xdr:rowOff>
    </xdr:from>
    <xdr:to>
      <xdr:col>4</xdr:col>
      <xdr:colOff>346075</xdr:colOff>
      <xdr:row>79</xdr:row>
      <xdr:rowOff>97282</xdr:rowOff>
    </xdr:to>
    <xdr:cxnSp macro="">
      <xdr:nvCxnSpPr>
        <xdr:cNvPr id="367" name="直線コネクタ 366"/>
        <xdr:cNvCxnSpPr/>
      </xdr:nvCxnSpPr>
      <xdr:spPr>
        <a:xfrm>
          <a:off x="2209800" y="136372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69" name="テキスト ボックス 368"/>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60706</xdr:rowOff>
    </xdr:from>
    <xdr:to>
      <xdr:col>3</xdr:col>
      <xdr:colOff>142875</xdr:colOff>
      <xdr:row>79</xdr:row>
      <xdr:rowOff>92711</xdr:rowOff>
    </xdr:to>
    <xdr:cxnSp macro="">
      <xdr:nvCxnSpPr>
        <xdr:cNvPr id="370" name="直線コネクタ 369"/>
        <xdr:cNvCxnSpPr/>
      </xdr:nvCxnSpPr>
      <xdr:spPr>
        <a:xfrm>
          <a:off x="1320800" y="136052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2" name="テキスト ボックス 371"/>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3" name="フローチャート : 判断 372"/>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4" name="テキスト ボックス 373"/>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3048</xdr:rowOff>
    </xdr:from>
    <xdr:to>
      <xdr:col>7</xdr:col>
      <xdr:colOff>66675</xdr:colOff>
      <xdr:row>78</xdr:row>
      <xdr:rowOff>104648</xdr:rowOff>
    </xdr:to>
    <xdr:sp macro="" textlink="">
      <xdr:nvSpPr>
        <xdr:cNvPr id="380" name="円/楕円 379"/>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146575</xdr:rowOff>
    </xdr:from>
    <xdr:ext cx="762000" cy="259045"/>
    <xdr:sp macro="" textlink="">
      <xdr:nvSpPr>
        <xdr:cNvPr id="381"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117348</xdr:rowOff>
    </xdr:from>
    <xdr:to>
      <xdr:col>5</xdr:col>
      <xdr:colOff>600075</xdr:colOff>
      <xdr:row>79</xdr:row>
      <xdr:rowOff>47498</xdr:rowOff>
    </xdr:to>
    <xdr:sp macro="" textlink="">
      <xdr:nvSpPr>
        <xdr:cNvPr id="382" name="円/楕円 381"/>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32275</xdr:rowOff>
    </xdr:from>
    <xdr:ext cx="736600" cy="259045"/>
    <xdr:sp macro="" textlink="">
      <xdr:nvSpPr>
        <xdr:cNvPr id="383" name="テキスト ボックス 382"/>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46482</xdr:rowOff>
    </xdr:from>
    <xdr:to>
      <xdr:col>4</xdr:col>
      <xdr:colOff>396875</xdr:colOff>
      <xdr:row>79</xdr:row>
      <xdr:rowOff>148082</xdr:rowOff>
    </xdr:to>
    <xdr:sp macro="" textlink="">
      <xdr:nvSpPr>
        <xdr:cNvPr id="384" name="円/楕円 383"/>
        <xdr:cNvSpPr/>
      </xdr:nvSpPr>
      <xdr:spPr>
        <a:xfrm>
          <a:off x="3048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132859</xdr:rowOff>
    </xdr:from>
    <xdr:ext cx="762000" cy="259045"/>
    <xdr:sp macro="" textlink="">
      <xdr:nvSpPr>
        <xdr:cNvPr id="385" name="テキスト ボックス 384"/>
        <xdr:cNvSpPr txBox="1"/>
      </xdr:nvSpPr>
      <xdr:spPr>
        <a:xfrm>
          <a:off x="2717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41911</xdr:rowOff>
    </xdr:from>
    <xdr:to>
      <xdr:col>3</xdr:col>
      <xdr:colOff>193675</xdr:colOff>
      <xdr:row>79</xdr:row>
      <xdr:rowOff>143511</xdr:rowOff>
    </xdr:to>
    <xdr:sp macro="" textlink="">
      <xdr:nvSpPr>
        <xdr:cNvPr id="386" name="円/楕円 385"/>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128288</xdr:rowOff>
    </xdr:from>
    <xdr:ext cx="762000" cy="259045"/>
    <xdr:sp macro="" textlink="">
      <xdr:nvSpPr>
        <xdr:cNvPr id="387" name="テキスト ボックス 386"/>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9906</xdr:rowOff>
    </xdr:from>
    <xdr:to>
      <xdr:col>1</xdr:col>
      <xdr:colOff>676275</xdr:colOff>
      <xdr:row>79</xdr:row>
      <xdr:rowOff>111506</xdr:rowOff>
    </xdr:to>
    <xdr:sp macro="" textlink="">
      <xdr:nvSpPr>
        <xdr:cNvPr id="388" name="円/楕円 387"/>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96283</xdr:rowOff>
    </xdr:from>
    <xdr:ext cx="762000" cy="259045"/>
    <xdr:sp macro="" textlink="">
      <xdr:nvSpPr>
        <xdr:cNvPr id="389" name="テキスト ボックス 388"/>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公債費以外に係る経常収支比率は、近年減少傾向にあったものの、類似団体平均をも</a:t>
          </a:r>
          <a:r>
            <a:rPr kumimoji="1" lang="en-US" altLang="ja-JP" sz="1100">
              <a:latin typeface="ＭＳ Ｐゴシック"/>
            </a:rPr>
            <a:t>0.7</a:t>
          </a:r>
          <a:r>
            <a:rPr kumimoji="1" lang="ja-JP" altLang="en-US" sz="1100">
              <a:latin typeface="ＭＳ Ｐゴシック"/>
            </a:rPr>
            <a:t>ポイント上回る状況となった。主な要因として、給与改定等に伴う人件費の増や、備品購入費、光熱水費等の増加に伴う物件費の増、一部事務組合に対する補助費等の増により、前年度より</a:t>
          </a:r>
          <a:r>
            <a:rPr kumimoji="1" lang="en-US" altLang="ja-JP" sz="1100">
              <a:latin typeface="ＭＳ Ｐゴシック"/>
            </a:rPr>
            <a:t>7.0</a:t>
          </a:r>
          <a:r>
            <a:rPr kumimoji="1" lang="ja-JP" altLang="en-US" sz="1100">
              <a:latin typeface="ＭＳ Ｐゴシック"/>
            </a:rPr>
            <a:t>ポイント増加となった。今後も引き続き、行政改革大綱に基づき、受益者負担の適正化や徹底した事務事業の見直しを行い歳出削減を図る。　</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xdr:rowOff>
    </xdr:from>
    <xdr:to>
      <xdr:col>24</xdr:col>
      <xdr:colOff>31750</xdr:colOff>
      <xdr:row>77</xdr:row>
      <xdr:rowOff>123189</xdr:rowOff>
    </xdr:to>
    <xdr:cxnSp macro="">
      <xdr:nvCxnSpPr>
        <xdr:cNvPr id="422" name="直線コネクタ 421"/>
        <xdr:cNvCxnSpPr/>
      </xdr:nvCxnSpPr>
      <xdr:spPr>
        <a:xfrm>
          <a:off x="15671800" y="13031470"/>
          <a:ext cx="838200" cy="29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xdr:rowOff>
    </xdr:from>
    <xdr:to>
      <xdr:col>22</xdr:col>
      <xdr:colOff>565150</xdr:colOff>
      <xdr:row>76</xdr:row>
      <xdr:rowOff>46989</xdr:rowOff>
    </xdr:to>
    <xdr:cxnSp macro="">
      <xdr:nvCxnSpPr>
        <xdr:cNvPr id="425" name="直線コネクタ 424"/>
        <xdr:cNvCxnSpPr/>
      </xdr:nvCxnSpPr>
      <xdr:spPr>
        <a:xfrm flipV="1">
          <a:off x="14782800" y="130314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27" name="テキスト ボックス 426"/>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46989</xdr:rowOff>
    </xdr:from>
    <xdr:to>
      <xdr:col>21</xdr:col>
      <xdr:colOff>361950</xdr:colOff>
      <xdr:row>76</xdr:row>
      <xdr:rowOff>96520</xdr:rowOff>
    </xdr:to>
    <xdr:cxnSp macro="">
      <xdr:nvCxnSpPr>
        <xdr:cNvPr id="428" name="直線コネクタ 427"/>
        <xdr:cNvCxnSpPr/>
      </xdr:nvCxnSpPr>
      <xdr:spPr>
        <a:xfrm flipV="1">
          <a:off x="13893800" y="130771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97807</xdr:rowOff>
    </xdr:from>
    <xdr:ext cx="762000" cy="259045"/>
    <xdr:sp macro="" textlink="">
      <xdr:nvSpPr>
        <xdr:cNvPr id="430" name="テキスト ボックス 429"/>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27939</xdr:rowOff>
    </xdr:from>
    <xdr:to>
      <xdr:col>20</xdr:col>
      <xdr:colOff>158750</xdr:colOff>
      <xdr:row>76</xdr:row>
      <xdr:rowOff>96520</xdr:rowOff>
    </xdr:to>
    <xdr:cxnSp macro="">
      <xdr:nvCxnSpPr>
        <xdr:cNvPr id="431" name="直線コネクタ 430"/>
        <xdr:cNvCxnSpPr/>
      </xdr:nvCxnSpPr>
      <xdr:spPr>
        <a:xfrm>
          <a:off x="13004800" y="130581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33" name="テキスト ボックス 43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34" name="フローチャート : 判断 433"/>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93997</xdr:rowOff>
    </xdr:from>
    <xdr:ext cx="762000" cy="259045"/>
    <xdr:sp macro="" textlink="">
      <xdr:nvSpPr>
        <xdr:cNvPr id="435" name="テキスト ボックス 434"/>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72389</xdr:rowOff>
    </xdr:from>
    <xdr:to>
      <xdr:col>24</xdr:col>
      <xdr:colOff>82550</xdr:colOff>
      <xdr:row>78</xdr:row>
      <xdr:rowOff>2539</xdr:rowOff>
    </xdr:to>
    <xdr:sp macro="" textlink="">
      <xdr:nvSpPr>
        <xdr:cNvPr id="441" name="円/楕円 440"/>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44466</xdr:rowOff>
    </xdr:from>
    <xdr:ext cx="762000" cy="259045"/>
    <xdr:sp macro="" textlink="">
      <xdr:nvSpPr>
        <xdr:cNvPr id="442" name="公債費以外該当値テキスト"/>
        <xdr:cNvSpPr txBox="1"/>
      </xdr:nvSpPr>
      <xdr:spPr>
        <a:xfrm>
          <a:off x="16598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121920</xdr:rowOff>
    </xdr:from>
    <xdr:to>
      <xdr:col>22</xdr:col>
      <xdr:colOff>615950</xdr:colOff>
      <xdr:row>76</xdr:row>
      <xdr:rowOff>52070</xdr:rowOff>
    </xdr:to>
    <xdr:sp macro="" textlink="">
      <xdr:nvSpPr>
        <xdr:cNvPr id="443" name="円/楕円 442"/>
        <xdr:cNvSpPr/>
      </xdr:nvSpPr>
      <xdr:spPr>
        <a:xfrm>
          <a:off x="15621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62247</xdr:rowOff>
    </xdr:from>
    <xdr:ext cx="736600" cy="259045"/>
    <xdr:sp macro="" textlink="">
      <xdr:nvSpPr>
        <xdr:cNvPr id="444" name="テキスト ボックス 443"/>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167639</xdr:rowOff>
    </xdr:from>
    <xdr:to>
      <xdr:col>21</xdr:col>
      <xdr:colOff>412750</xdr:colOff>
      <xdr:row>76</xdr:row>
      <xdr:rowOff>97789</xdr:rowOff>
    </xdr:to>
    <xdr:sp macro="" textlink="">
      <xdr:nvSpPr>
        <xdr:cNvPr id="445" name="円/楕円 444"/>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107967</xdr:rowOff>
    </xdr:from>
    <xdr:ext cx="762000" cy="259045"/>
    <xdr:sp macro="" textlink="">
      <xdr:nvSpPr>
        <xdr:cNvPr id="446" name="テキスト ボックス 445"/>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45720</xdr:rowOff>
    </xdr:from>
    <xdr:to>
      <xdr:col>20</xdr:col>
      <xdr:colOff>209550</xdr:colOff>
      <xdr:row>76</xdr:row>
      <xdr:rowOff>147320</xdr:rowOff>
    </xdr:to>
    <xdr:sp macro="" textlink="">
      <xdr:nvSpPr>
        <xdr:cNvPr id="447" name="円/楕円 446"/>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157497</xdr:rowOff>
    </xdr:from>
    <xdr:ext cx="762000" cy="259045"/>
    <xdr:sp macro="" textlink="">
      <xdr:nvSpPr>
        <xdr:cNvPr id="448" name="テキスト ボックス 44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148589</xdr:rowOff>
    </xdr:from>
    <xdr:to>
      <xdr:col>19</xdr:col>
      <xdr:colOff>6350</xdr:colOff>
      <xdr:row>76</xdr:row>
      <xdr:rowOff>78739</xdr:rowOff>
    </xdr:to>
    <xdr:sp macro="" textlink="">
      <xdr:nvSpPr>
        <xdr:cNvPr id="449" name="円/楕円 448"/>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88917</xdr:rowOff>
    </xdr:from>
    <xdr:ext cx="762000" cy="259045"/>
    <xdr:sp macro="" textlink="">
      <xdr:nvSpPr>
        <xdr:cNvPr id="450" name="テキスト ボックス 449"/>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熊本県美里町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90637</xdr:rowOff>
    </xdr:from>
    <xdr:to>
      <xdr:col>4</xdr:col>
      <xdr:colOff>1117600</xdr:colOff>
      <xdr:row>17</xdr:row>
      <xdr:rowOff>159004</xdr:rowOff>
    </xdr:to>
    <xdr:cxnSp macro="">
      <xdr:nvCxnSpPr>
        <xdr:cNvPr id="50" name="直線コネクタ 49"/>
        <xdr:cNvCxnSpPr/>
      </xdr:nvCxnSpPr>
      <xdr:spPr bwMode="auto">
        <a:xfrm flipV="1">
          <a:off x="5003800" y="3052912"/>
          <a:ext cx="647700" cy="68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75414</xdr:rowOff>
    </xdr:from>
    <xdr:ext cx="762000" cy="259045"/>
    <xdr:sp macro="" textlink="">
      <xdr:nvSpPr>
        <xdr:cNvPr id="51" name="人口1人当たり決算額の推移平均値テキスト130"/>
        <xdr:cNvSpPr txBox="1"/>
      </xdr:nvSpPr>
      <xdr:spPr>
        <a:xfrm>
          <a:off x="5740400" y="3037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131580</xdr:rowOff>
    </xdr:from>
    <xdr:to>
      <xdr:col>4</xdr:col>
      <xdr:colOff>469900</xdr:colOff>
      <xdr:row>17</xdr:row>
      <xdr:rowOff>159004</xdr:rowOff>
    </xdr:to>
    <xdr:cxnSp macro="">
      <xdr:nvCxnSpPr>
        <xdr:cNvPr id="53" name="直線コネクタ 52"/>
        <xdr:cNvCxnSpPr/>
      </xdr:nvCxnSpPr>
      <xdr:spPr bwMode="auto">
        <a:xfrm>
          <a:off x="4305300" y="3093855"/>
          <a:ext cx="698500" cy="27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90896</xdr:rowOff>
    </xdr:from>
    <xdr:to>
      <xdr:col>3</xdr:col>
      <xdr:colOff>904875</xdr:colOff>
      <xdr:row>17</xdr:row>
      <xdr:rowOff>131580</xdr:rowOff>
    </xdr:to>
    <xdr:cxnSp macro="">
      <xdr:nvCxnSpPr>
        <xdr:cNvPr id="56" name="直線コネクタ 55"/>
        <xdr:cNvCxnSpPr/>
      </xdr:nvCxnSpPr>
      <xdr:spPr bwMode="auto">
        <a:xfrm>
          <a:off x="3606800" y="3053171"/>
          <a:ext cx="698500" cy="40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90896</xdr:rowOff>
    </xdr:from>
    <xdr:to>
      <xdr:col>3</xdr:col>
      <xdr:colOff>206375</xdr:colOff>
      <xdr:row>17</xdr:row>
      <xdr:rowOff>112613</xdr:rowOff>
    </xdr:to>
    <xdr:cxnSp macro="">
      <xdr:nvCxnSpPr>
        <xdr:cNvPr id="59" name="直線コネクタ 58"/>
        <xdr:cNvCxnSpPr/>
      </xdr:nvCxnSpPr>
      <xdr:spPr bwMode="auto">
        <a:xfrm flipV="1">
          <a:off x="2908300" y="3053171"/>
          <a:ext cx="698500" cy="2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4988</xdr:rowOff>
    </xdr:from>
    <xdr:ext cx="762000" cy="259045"/>
    <xdr:sp macro="" textlink="">
      <xdr:nvSpPr>
        <xdr:cNvPr id="61" name="テキスト ボックス 60"/>
        <xdr:cNvSpPr txBox="1"/>
      </xdr:nvSpPr>
      <xdr:spPr>
        <a:xfrm>
          <a:off x="32258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47564</xdr:rowOff>
    </xdr:from>
    <xdr:to>
      <xdr:col>2</xdr:col>
      <xdr:colOff>692150</xdr:colOff>
      <xdr:row>17</xdr:row>
      <xdr:rowOff>149164</xdr:rowOff>
    </xdr:to>
    <xdr:sp macro="" textlink="">
      <xdr:nvSpPr>
        <xdr:cNvPr id="62" name="フローチャート : 判断 61"/>
        <xdr:cNvSpPr/>
      </xdr:nvSpPr>
      <xdr:spPr bwMode="auto">
        <a:xfrm>
          <a:off x="2857500" y="3009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159341</xdr:rowOff>
    </xdr:from>
    <xdr:ext cx="762000" cy="259045"/>
    <xdr:sp macro="" textlink="">
      <xdr:nvSpPr>
        <xdr:cNvPr id="63" name="テキスト ボックス 62"/>
        <xdr:cNvSpPr txBox="1"/>
      </xdr:nvSpPr>
      <xdr:spPr>
        <a:xfrm>
          <a:off x="2527300" y="277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39837</xdr:rowOff>
    </xdr:from>
    <xdr:to>
      <xdr:col>5</xdr:col>
      <xdr:colOff>34925</xdr:colOff>
      <xdr:row>17</xdr:row>
      <xdr:rowOff>141437</xdr:rowOff>
    </xdr:to>
    <xdr:sp macro="" textlink="">
      <xdr:nvSpPr>
        <xdr:cNvPr id="69" name="円/楕円 68"/>
        <xdr:cNvSpPr/>
      </xdr:nvSpPr>
      <xdr:spPr bwMode="auto">
        <a:xfrm>
          <a:off x="5600700" y="300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56364</xdr:rowOff>
    </xdr:from>
    <xdr:ext cx="762000" cy="259045"/>
    <xdr:sp macro="" textlink="">
      <xdr:nvSpPr>
        <xdr:cNvPr id="70" name="人口1人当たり決算額の推移該当値テキスト130"/>
        <xdr:cNvSpPr txBox="1"/>
      </xdr:nvSpPr>
      <xdr:spPr>
        <a:xfrm>
          <a:off x="5740400" y="28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116,022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108204</xdr:rowOff>
    </xdr:from>
    <xdr:to>
      <xdr:col>4</xdr:col>
      <xdr:colOff>520700</xdr:colOff>
      <xdr:row>18</xdr:row>
      <xdr:rowOff>38354</xdr:rowOff>
    </xdr:to>
    <xdr:sp macro="" textlink="">
      <xdr:nvSpPr>
        <xdr:cNvPr id="71" name="円/楕円 70"/>
        <xdr:cNvSpPr/>
      </xdr:nvSpPr>
      <xdr:spPr bwMode="auto">
        <a:xfrm>
          <a:off x="4953000" y="3070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48531</xdr:rowOff>
    </xdr:from>
    <xdr:ext cx="736600" cy="259045"/>
    <xdr:sp macro="" textlink="">
      <xdr:nvSpPr>
        <xdr:cNvPr id="72" name="テキスト ボックス 71"/>
        <xdr:cNvSpPr txBox="1"/>
      </xdr:nvSpPr>
      <xdr:spPr>
        <a:xfrm>
          <a:off x="4622800" y="283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107,050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80780</xdr:rowOff>
    </xdr:from>
    <xdr:to>
      <xdr:col>3</xdr:col>
      <xdr:colOff>955675</xdr:colOff>
      <xdr:row>18</xdr:row>
      <xdr:rowOff>10930</xdr:rowOff>
    </xdr:to>
    <xdr:sp macro="" textlink="">
      <xdr:nvSpPr>
        <xdr:cNvPr id="73" name="円/楕円 72"/>
        <xdr:cNvSpPr/>
      </xdr:nvSpPr>
      <xdr:spPr bwMode="auto">
        <a:xfrm>
          <a:off x="4254500" y="3043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21107</xdr:rowOff>
    </xdr:from>
    <xdr:ext cx="762000" cy="259045"/>
    <xdr:sp macro="" textlink="">
      <xdr:nvSpPr>
        <xdr:cNvPr id="74" name="テキスト ボックス 73"/>
        <xdr:cNvSpPr txBox="1"/>
      </xdr:nvSpPr>
      <xdr:spPr>
        <a:xfrm>
          <a:off x="3924300" y="281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110,649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40096</xdr:rowOff>
    </xdr:from>
    <xdr:to>
      <xdr:col>3</xdr:col>
      <xdr:colOff>257175</xdr:colOff>
      <xdr:row>17</xdr:row>
      <xdr:rowOff>141696</xdr:rowOff>
    </xdr:to>
    <xdr:sp macro="" textlink="">
      <xdr:nvSpPr>
        <xdr:cNvPr id="75" name="円/楕円 74"/>
        <xdr:cNvSpPr/>
      </xdr:nvSpPr>
      <xdr:spPr bwMode="auto">
        <a:xfrm>
          <a:off x="3556000" y="3002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151873</xdr:rowOff>
    </xdr:from>
    <xdr:ext cx="762000" cy="259045"/>
    <xdr:sp macro="" textlink="">
      <xdr:nvSpPr>
        <xdr:cNvPr id="76" name="テキスト ボックス 75"/>
        <xdr:cNvSpPr txBox="1"/>
      </xdr:nvSpPr>
      <xdr:spPr>
        <a:xfrm>
          <a:off x="3225800" y="277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115,988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61813</xdr:rowOff>
    </xdr:from>
    <xdr:to>
      <xdr:col>2</xdr:col>
      <xdr:colOff>692150</xdr:colOff>
      <xdr:row>17</xdr:row>
      <xdr:rowOff>163413</xdr:rowOff>
    </xdr:to>
    <xdr:sp macro="" textlink="">
      <xdr:nvSpPr>
        <xdr:cNvPr id="77" name="円/楕円 76"/>
        <xdr:cNvSpPr/>
      </xdr:nvSpPr>
      <xdr:spPr bwMode="auto">
        <a:xfrm>
          <a:off x="2857500" y="3024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148190</xdr:rowOff>
    </xdr:from>
    <xdr:ext cx="762000" cy="259045"/>
    <xdr:sp macro="" textlink="">
      <xdr:nvSpPr>
        <xdr:cNvPr id="78" name="テキスト ボックス 77"/>
        <xdr:cNvSpPr txBox="1"/>
      </xdr:nvSpPr>
      <xdr:spPr>
        <a:xfrm>
          <a:off x="2527300" y="311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264122</xdr:rowOff>
    </xdr:from>
    <xdr:to>
      <xdr:col>4</xdr:col>
      <xdr:colOff>1117600</xdr:colOff>
      <xdr:row>35</xdr:row>
      <xdr:rowOff>303657</xdr:rowOff>
    </xdr:to>
    <xdr:cxnSp macro="">
      <xdr:nvCxnSpPr>
        <xdr:cNvPr id="111" name="直線コネクタ 110"/>
        <xdr:cNvCxnSpPr/>
      </xdr:nvCxnSpPr>
      <xdr:spPr bwMode="auto">
        <a:xfrm>
          <a:off x="5003800" y="6874472"/>
          <a:ext cx="647700" cy="39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63009</xdr:rowOff>
    </xdr:from>
    <xdr:ext cx="762000" cy="259045"/>
    <xdr:sp macro="" textlink="">
      <xdr:nvSpPr>
        <xdr:cNvPr id="112" name="人口1人当たり決算額の推移平均値テキスト445"/>
        <xdr:cNvSpPr txBox="1"/>
      </xdr:nvSpPr>
      <xdr:spPr>
        <a:xfrm>
          <a:off x="5740400" y="667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207607</xdr:rowOff>
    </xdr:from>
    <xdr:to>
      <xdr:col>4</xdr:col>
      <xdr:colOff>469900</xdr:colOff>
      <xdr:row>35</xdr:row>
      <xdr:rowOff>264122</xdr:rowOff>
    </xdr:to>
    <xdr:cxnSp macro="">
      <xdr:nvCxnSpPr>
        <xdr:cNvPr id="114" name="直線コネクタ 113"/>
        <xdr:cNvCxnSpPr/>
      </xdr:nvCxnSpPr>
      <xdr:spPr bwMode="auto">
        <a:xfrm>
          <a:off x="4305300" y="6817957"/>
          <a:ext cx="698500" cy="56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299394</xdr:rowOff>
    </xdr:from>
    <xdr:ext cx="736600" cy="259045"/>
    <xdr:sp macro="" textlink="">
      <xdr:nvSpPr>
        <xdr:cNvPr id="116" name="テキスト ボックス 115"/>
        <xdr:cNvSpPr txBox="1"/>
      </xdr:nvSpPr>
      <xdr:spPr>
        <a:xfrm>
          <a:off x="4622800" y="656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169761</xdr:rowOff>
    </xdr:from>
    <xdr:to>
      <xdr:col>3</xdr:col>
      <xdr:colOff>904875</xdr:colOff>
      <xdr:row>35</xdr:row>
      <xdr:rowOff>207607</xdr:rowOff>
    </xdr:to>
    <xdr:cxnSp macro="">
      <xdr:nvCxnSpPr>
        <xdr:cNvPr id="117" name="直線コネクタ 116"/>
        <xdr:cNvCxnSpPr/>
      </xdr:nvCxnSpPr>
      <xdr:spPr bwMode="auto">
        <a:xfrm>
          <a:off x="3606800" y="6780111"/>
          <a:ext cx="698500" cy="37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254588</xdr:rowOff>
    </xdr:from>
    <xdr:ext cx="762000" cy="259045"/>
    <xdr:sp macro="" textlink="">
      <xdr:nvSpPr>
        <xdr:cNvPr id="119" name="テキスト ボックス 118"/>
        <xdr:cNvSpPr txBox="1"/>
      </xdr:nvSpPr>
      <xdr:spPr>
        <a:xfrm>
          <a:off x="3924300" y="68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159689</xdr:rowOff>
    </xdr:from>
    <xdr:to>
      <xdr:col>3</xdr:col>
      <xdr:colOff>206375</xdr:colOff>
      <xdr:row>35</xdr:row>
      <xdr:rowOff>169761</xdr:rowOff>
    </xdr:to>
    <xdr:cxnSp macro="">
      <xdr:nvCxnSpPr>
        <xdr:cNvPr id="120" name="直線コネクタ 119"/>
        <xdr:cNvCxnSpPr/>
      </xdr:nvCxnSpPr>
      <xdr:spPr bwMode="auto">
        <a:xfrm>
          <a:off x="2908300" y="6770039"/>
          <a:ext cx="698500" cy="10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222178</xdr:rowOff>
    </xdr:from>
    <xdr:ext cx="762000" cy="259045"/>
    <xdr:sp macro="" textlink="">
      <xdr:nvSpPr>
        <xdr:cNvPr id="122" name="テキスト ボックス 121"/>
        <xdr:cNvSpPr txBox="1"/>
      </xdr:nvSpPr>
      <xdr:spPr>
        <a:xfrm>
          <a:off x="32258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79807</xdr:rowOff>
    </xdr:from>
    <xdr:to>
      <xdr:col>2</xdr:col>
      <xdr:colOff>692150</xdr:colOff>
      <xdr:row>35</xdr:row>
      <xdr:rowOff>181407</xdr:rowOff>
    </xdr:to>
    <xdr:sp macro="" textlink="">
      <xdr:nvSpPr>
        <xdr:cNvPr id="123" name="フローチャート : 判断 122"/>
        <xdr:cNvSpPr/>
      </xdr:nvSpPr>
      <xdr:spPr bwMode="auto">
        <a:xfrm>
          <a:off x="2857500" y="6690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191584</xdr:rowOff>
    </xdr:from>
    <xdr:ext cx="762000" cy="259045"/>
    <xdr:sp macro="" textlink="">
      <xdr:nvSpPr>
        <xdr:cNvPr id="124" name="テキスト ボックス 123"/>
        <xdr:cNvSpPr txBox="1"/>
      </xdr:nvSpPr>
      <xdr:spPr>
        <a:xfrm>
          <a:off x="2527300" y="64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252857</xdr:rowOff>
    </xdr:from>
    <xdr:to>
      <xdr:col>5</xdr:col>
      <xdr:colOff>34925</xdr:colOff>
      <xdr:row>36</xdr:row>
      <xdr:rowOff>11557</xdr:rowOff>
    </xdr:to>
    <xdr:sp macro="" textlink="">
      <xdr:nvSpPr>
        <xdr:cNvPr id="130" name="円/楕円 129"/>
        <xdr:cNvSpPr/>
      </xdr:nvSpPr>
      <xdr:spPr bwMode="auto">
        <a:xfrm>
          <a:off x="5600700" y="6863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224934</xdr:rowOff>
    </xdr:from>
    <xdr:ext cx="762000" cy="259045"/>
    <xdr:sp macro="" textlink="">
      <xdr:nvSpPr>
        <xdr:cNvPr id="131" name="人口1人当たり決算額の推移該当値テキスト445"/>
        <xdr:cNvSpPr txBox="1"/>
      </xdr:nvSpPr>
      <xdr:spPr>
        <a:xfrm>
          <a:off x="5740400" y="683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20,590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213322</xdr:rowOff>
    </xdr:from>
    <xdr:to>
      <xdr:col>4</xdr:col>
      <xdr:colOff>520700</xdr:colOff>
      <xdr:row>35</xdr:row>
      <xdr:rowOff>314922</xdr:rowOff>
    </xdr:to>
    <xdr:sp macro="" textlink="">
      <xdr:nvSpPr>
        <xdr:cNvPr id="132" name="円/楕円 131"/>
        <xdr:cNvSpPr/>
      </xdr:nvSpPr>
      <xdr:spPr bwMode="auto">
        <a:xfrm>
          <a:off x="4953000" y="682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299699</xdr:rowOff>
    </xdr:from>
    <xdr:ext cx="736600" cy="259045"/>
    <xdr:sp macro="" textlink="">
      <xdr:nvSpPr>
        <xdr:cNvPr id="133" name="テキスト ボックス 132"/>
        <xdr:cNvSpPr txBox="1"/>
      </xdr:nvSpPr>
      <xdr:spPr>
        <a:xfrm>
          <a:off x="4622800" y="6910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23,703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156807</xdr:rowOff>
    </xdr:from>
    <xdr:to>
      <xdr:col>3</xdr:col>
      <xdr:colOff>955675</xdr:colOff>
      <xdr:row>35</xdr:row>
      <xdr:rowOff>258407</xdr:rowOff>
    </xdr:to>
    <xdr:sp macro="" textlink="">
      <xdr:nvSpPr>
        <xdr:cNvPr id="134" name="円/楕円 133"/>
        <xdr:cNvSpPr/>
      </xdr:nvSpPr>
      <xdr:spPr bwMode="auto">
        <a:xfrm>
          <a:off x="4254500" y="6767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268584</xdr:rowOff>
    </xdr:from>
    <xdr:ext cx="762000" cy="259045"/>
    <xdr:sp macro="" textlink="">
      <xdr:nvSpPr>
        <xdr:cNvPr id="135" name="テキスト ボックス 134"/>
        <xdr:cNvSpPr txBox="1"/>
      </xdr:nvSpPr>
      <xdr:spPr>
        <a:xfrm>
          <a:off x="3924300" y="65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28,153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118961</xdr:rowOff>
    </xdr:from>
    <xdr:to>
      <xdr:col>3</xdr:col>
      <xdr:colOff>257175</xdr:colOff>
      <xdr:row>35</xdr:row>
      <xdr:rowOff>220561</xdr:rowOff>
    </xdr:to>
    <xdr:sp macro="" textlink="">
      <xdr:nvSpPr>
        <xdr:cNvPr id="136" name="円/楕円 135"/>
        <xdr:cNvSpPr/>
      </xdr:nvSpPr>
      <xdr:spPr bwMode="auto">
        <a:xfrm>
          <a:off x="3556000" y="6729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230738</xdr:rowOff>
    </xdr:from>
    <xdr:ext cx="762000" cy="259045"/>
    <xdr:sp macro="" textlink="">
      <xdr:nvSpPr>
        <xdr:cNvPr id="137" name="テキスト ボックス 136"/>
        <xdr:cNvSpPr txBox="1"/>
      </xdr:nvSpPr>
      <xdr:spPr>
        <a:xfrm>
          <a:off x="3225800" y="649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31,133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108889</xdr:rowOff>
    </xdr:from>
    <xdr:to>
      <xdr:col>2</xdr:col>
      <xdr:colOff>692150</xdr:colOff>
      <xdr:row>35</xdr:row>
      <xdr:rowOff>210489</xdr:rowOff>
    </xdr:to>
    <xdr:sp macro="" textlink="">
      <xdr:nvSpPr>
        <xdr:cNvPr id="138" name="円/楕円 137"/>
        <xdr:cNvSpPr/>
      </xdr:nvSpPr>
      <xdr:spPr bwMode="auto">
        <a:xfrm>
          <a:off x="2857500" y="6719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195266</xdr:rowOff>
    </xdr:from>
    <xdr:ext cx="762000" cy="259045"/>
    <xdr:sp macro="" textlink="">
      <xdr:nvSpPr>
        <xdr:cNvPr id="139" name="テキスト ボックス 138"/>
        <xdr:cNvSpPr txBox="1"/>
      </xdr:nvSpPr>
      <xdr:spPr>
        <a:xfrm>
          <a:off x="2527300" y="680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財政調整基金残高</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20</a:t>
          </a:r>
          <a:r>
            <a:rPr kumimoji="1" lang="ja-JP" altLang="en-US" sz="900">
              <a:latin typeface="ＭＳ ゴシック" pitchFamily="49" charset="-128"/>
              <a:ea typeface="ＭＳ ゴシック" pitchFamily="49" charset="-128"/>
            </a:rPr>
            <a:t>年度までは、財源不足に伴う基金取崩しを行ったため減少したが、平成</a:t>
          </a:r>
          <a:r>
            <a:rPr kumimoji="1" lang="en-US" altLang="ja-JP" sz="900">
              <a:latin typeface="ＭＳ ゴシック" pitchFamily="49" charset="-128"/>
              <a:ea typeface="ＭＳ ゴシック" pitchFamily="49" charset="-128"/>
            </a:rPr>
            <a:t>21</a:t>
          </a:r>
          <a:r>
            <a:rPr kumimoji="1" lang="ja-JP" altLang="en-US" sz="900">
              <a:latin typeface="ＭＳ ゴシック" pitchFamily="49" charset="-128"/>
              <a:ea typeface="ＭＳ ゴシック" pitchFamily="49" charset="-128"/>
            </a:rPr>
            <a:t>年度以降は増加傾向にある。主な要因として平成</a:t>
          </a:r>
          <a:r>
            <a:rPr kumimoji="1" lang="en-US" altLang="ja-JP" sz="900">
              <a:latin typeface="ＭＳ ゴシック" pitchFamily="49" charset="-128"/>
              <a:ea typeface="ＭＳ ゴシック" pitchFamily="49" charset="-128"/>
            </a:rPr>
            <a:t>20</a:t>
          </a:r>
          <a:r>
            <a:rPr kumimoji="1" lang="ja-JP" altLang="en-US" sz="900">
              <a:latin typeface="ＭＳ ゴシック" pitchFamily="49" charset="-128"/>
              <a:ea typeface="ＭＳ ゴシック" pitchFamily="49" charset="-128"/>
            </a:rPr>
            <a:t>年度以降の国による経済対策関連緊急交付金で投資的経費に係る地方負担額が軽減されたことにより予算上の積み立てを行ったため急増している。</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実質収支額・実質単年度収支</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20</a:t>
          </a:r>
          <a:r>
            <a:rPr kumimoji="1" lang="ja-JP" altLang="en-US" sz="900">
              <a:latin typeface="ＭＳ ゴシック" pitchFamily="49" charset="-128"/>
              <a:ea typeface="ＭＳ ゴシック" pitchFamily="49" charset="-128"/>
            </a:rPr>
            <a:t>年度以降は黒字で推移している。その主な要因としては、国の経済対策関連で投資的経費に係る地方負担額が軽減され起債の発行や財政調整基金の取崩しを行わず実施でき財政運営に余裕があったためである。今後は、市町村合併後</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年を経過し普通交付税（合併算定替適用額）が段階的に縮減されるため一般財源の確保が厳しい状況となる見込みである。また、財政調整基金や各種基金の運用による財政運営が求められるため、実質単年度収支の動向を注視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年度は、全会計ともに黒字で良好な運営を行っている。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・一般会計・・・地方交付税は減少したものの行財政改革の実施により</a:t>
          </a:r>
          <a:r>
            <a:rPr kumimoji="1" lang="en-US" altLang="ja-JP" sz="1100">
              <a:latin typeface="ＭＳ ゴシック" pitchFamily="49" charset="-128"/>
              <a:ea typeface="ＭＳ ゴシック" pitchFamily="49" charset="-128"/>
            </a:rPr>
            <a:t>194</a:t>
          </a:r>
          <a:r>
            <a:rPr kumimoji="1" lang="ja-JP" altLang="en-US" sz="1100">
              <a:latin typeface="ＭＳ ゴシック" pitchFamily="49" charset="-128"/>
              <a:ea typeface="ＭＳ ゴシック" pitchFamily="49" charset="-128"/>
            </a:rPr>
            <a:t>百万円の黒字である。</a:t>
          </a:r>
        </a:p>
        <a:p>
          <a:r>
            <a:rPr kumimoji="1" lang="ja-JP" altLang="en-US" sz="1100">
              <a:latin typeface="ＭＳ ゴシック" pitchFamily="49" charset="-128"/>
              <a:ea typeface="ＭＳ ゴシック" pitchFamily="49" charset="-128"/>
            </a:rPr>
            <a:t>・国民健康保険特別会計・・・前年度は増加したものの、本年度は財源補填に伴う基金繰入金が増えたが、医療費の増加等の影響により</a:t>
          </a:r>
          <a:r>
            <a:rPr kumimoji="1" lang="en-US" altLang="ja-JP" sz="1100">
              <a:latin typeface="ＭＳ ゴシック" pitchFamily="49" charset="-128"/>
              <a:ea typeface="ＭＳ ゴシック" pitchFamily="49" charset="-128"/>
            </a:rPr>
            <a:t>0.5</a:t>
          </a:r>
          <a:r>
            <a:rPr kumimoji="1" lang="ja-JP" altLang="en-US" sz="1100">
              <a:latin typeface="ＭＳ ゴシック" pitchFamily="49" charset="-128"/>
              <a:ea typeface="ＭＳ ゴシック" pitchFamily="49" charset="-128"/>
            </a:rPr>
            <a:t>ポイント減少した。今後は、保険料の見直しや徴収率の向上に努める必要がある。</a:t>
          </a:r>
        </a:p>
        <a:p>
          <a:r>
            <a:rPr kumimoji="1" lang="ja-JP" altLang="en-US" sz="1100">
              <a:latin typeface="ＭＳ ゴシック" pitchFamily="49" charset="-128"/>
              <a:ea typeface="ＭＳ ゴシック" pitchFamily="49" charset="-128"/>
            </a:rPr>
            <a:t>・介護保険特別会計・・・近年は増加傾向にあったものの、保険給付の増により前年度より</a:t>
          </a:r>
          <a:r>
            <a:rPr kumimoji="1" lang="en-US" altLang="ja-JP" sz="1100">
              <a:latin typeface="ＭＳ ゴシック" pitchFamily="49" charset="-128"/>
              <a:ea typeface="ＭＳ ゴシック" pitchFamily="49" charset="-128"/>
            </a:rPr>
            <a:t>0.88</a:t>
          </a:r>
          <a:r>
            <a:rPr kumimoji="1" lang="ja-JP" altLang="en-US" sz="1100">
              <a:latin typeface="ＭＳ ゴシック" pitchFamily="49" charset="-128"/>
              <a:ea typeface="ＭＳ ゴシック" pitchFamily="49" charset="-128"/>
            </a:rPr>
            <a:t>ポイント減の</a:t>
          </a:r>
          <a:r>
            <a:rPr kumimoji="1" lang="en-US" altLang="ja-JP" sz="1100">
              <a:latin typeface="ＭＳ ゴシック" pitchFamily="49" charset="-128"/>
              <a:ea typeface="ＭＳ ゴシック" pitchFamily="49" charset="-128"/>
            </a:rPr>
            <a:t>0.55%</a:t>
          </a:r>
          <a:r>
            <a:rPr kumimoji="1" lang="ja-JP" altLang="en-US" sz="1100">
              <a:latin typeface="ＭＳ ゴシック" pitchFamily="49" charset="-128"/>
              <a:ea typeface="ＭＳ ゴシック" pitchFamily="49" charset="-128"/>
            </a:rPr>
            <a:t>となっている。</a:t>
          </a:r>
        </a:p>
        <a:p>
          <a:r>
            <a:rPr kumimoji="1" lang="ja-JP" altLang="en-US" sz="1100">
              <a:latin typeface="ＭＳ ゴシック" pitchFamily="49" charset="-128"/>
              <a:ea typeface="ＭＳ ゴシック" pitchFamily="49" charset="-128"/>
            </a:rPr>
            <a:t>・後期高齢者医療特別会計・・・一般会計からの繰入等により財政運営を行っており医療費の増減見通しにより</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％以下の範囲内に留まっている。今後は、繰入金が増加傾向にあるため、今後の財政状況の悪化が懸念される。</a:t>
          </a:r>
        </a:p>
        <a:p>
          <a:r>
            <a:rPr kumimoji="1" lang="ja-JP" altLang="en-US" sz="1100">
              <a:latin typeface="ＭＳ ゴシック" pitchFamily="49" charset="-128"/>
              <a:ea typeface="ＭＳ ゴシック" pitchFamily="49" charset="-128"/>
            </a:rPr>
            <a:t>・簡易水道事業特別会計・・・一般会計からの繰入や料金収入等により財政運営を行っており、料金改定や一般会計基準外繰入の見直しを行う必要がある。</a:t>
          </a:r>
        </a:p>
        <a:p>
          <a:r>
            <a:rPr kumimoji="1" lang="ja-JP" altLang="en-US" sz="1100">
              <a:latin typeface="ＭＳ ゴシック" pitchFamily="49" charset="-128"/>
              <a:ea typeface="ＭＳ ゴシック" pitchFamily="49" charset="-128"/>
            </a:rPr>
            <a:t>・生活排水特別会計・・・一般会計からの繰入や料金収入及び起債借入等により財政運営を行っており、平成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年度には使用料の改定を行っているが、依然として一般会計からの繰入金により運営している。今後は、使用料等の受益者負担の見直しを行う必要がある。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実質公債費比率は３カ年平均</a:t>
          </a:r>
          <a:r>
            <a:rPr kumimoji="1" lang="en-US" altLang="ja-JP" sz="1100">
              <a:latin typeface="ＭＳ ゴシック" pitchFamily="49" charset="-128"/>
              <a:ea typeface="ＭＳ ゴシック" pitchFamily="49" charset="-128"/>
            </a:rPr>
            <a:t>7.3</a:t>
          </a:r>
          <a:r>
            <a:rPr kumimoji="1" lang="ja-JP" altLang="en-US" sz="1100">
              <a:latin typeface="ＭＳ ゴシック" pitchFamily="49" charset="-128"/>
              <a:ea typeface="ＭＳ ゴシック" pitchFamily="49" charset="-128"/>
            </a:rPr>
            <a:t>％と、年々減少傾向にある。主な要因としては、過去に行った大型事業の起債償還が完了したことなどが挙げられる。しかし、今後は、砥用西部地区簡易水道事業の拡張工事や、宇城広域連合が行う施設整備事業の地方債へ充てる繰入金及び負担金の増加が見込まれる。また、実質公費率の分母となる普通交付税で措置される算入公債費等が臨時財政対策債や過疎対策事業債、旧合併特例債など財政運営に有利な地方債の発行により増加も見込まれるものの、分子となる公営企業への繰出金、一部事務組合等への負担金が増加する見込であるため、今後も、引き続き地方債発行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将来負担比率は、平成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年度で</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％と年々減少傾向にある。その主な要因として、行財政改革大綱に基づき地方債発行上限額を３億円に設定したことで、地方債残高が減少傾向にあることや、充当可能基金も平成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補正予算から実施された国による経済対策関連緊急交付金などの影響により積立金が増加したことで、将来負担比率は減少傾向にある。しかし、税収は長引く景気低迷により個人・法人税関係は減収傾向にあり、普通交付税は合併後</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年を経過し普通交付税（合併算定替適用額）が段階的に縮減されるため、今後も地方債発行の抑制や基金の運用の適正化に努める。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6671843</v>
      </c>
      <c r="BO4" s="379"/>
      <c r="BP4" s="379"/>
      <c r="BQ4" s="379"/>
      <c r="BR4" s="379"/>
      <c r="BS4" s="379"/>
      <c r="BT4" s="379"/>
      <c r="BU4" s="380"/>
      <c r="BV4" s="378">
        <v>7344849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4.5</v>
      </c>
      <c r="CU4" s="556"/>
      <c r="CV4" s="556"/>
      <c r="CW4" s="556"/>
      <c r="CX4" s="556"/>
      <c r="CY4" s="556"/>
      <c r="CZ4" s="556"/>
      <c r="DA4" s="557"/>
      <c r="DB4" s="555">
        <v>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6401542</v>
      </c>
      <c r="BO5" s="384"/>
      <c r="BP5" s="384"/>
      <c r="BQ5" s="384"/>
      <c r="BR5" s="384"/>
      <c r="BS5" s="384"/>
      <c r="BT5" s="384"/>
      <c r="BU5" s="385"/>
      <c r="BV5" s="383">
        <v>7044607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89.8</v>
      </c>
      <c r="CU5" s="354"/>
      <c r="CV5" s="354"/>
      <c r="CW5" s="354"/>
      <c r="CX5" s="354"/>
      <c r="CY5" s="354"/>
      <c r="CZ5" s="354"/>
      <c r="DA5" s="355"/>
      <c r="DB5" s="353">
        <v>84.6</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270301</v>
      </c>
      <c r="BO6" s="384"/>
      <c r="BP6" s="384"/>
      <c r="BQ6" s="384"/>
      <c r="BR6" s="384"/>
      <c r="BS6" s="384"/>
      <c r="BT6" s="384"/>
      <c r="BU6" s="385"/>
      <c r="BV6" s="383">
        <v>300242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94.9</v>
      </c>
      <c r="CU6" s="530"/>
      <c r="CV6" s="530"/>
      <c r="CW6" s="530"/>
      <c r="CX6" s="530"/>
      <c r="CY6" s="530"/>
      <c r="CZ6" s="530"/>
      <c r="DA6" s="531"/>
      <c r="DB6" s="529">
        <v>89.6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76188</v>
      </c>
      <c r="BO7" s="384"/>
      <c r="BP7" s="384"/>
      <c r="BQ7" s="384"/>
      <c r="BR7" s="384"/>
      <c r="BS7" s="384"/>
      <c r="BT7" s="384"/>
      <c r="BU7" s="385"/>
      <c r="BV7" s="383">
        <v>29860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4295298</v>
      </c>
      <c r="CU7" s="384"/>
      <c r="CV7" s="384"/>
      <c r="CW7" s="384"/>
      <c r="CX7" s="384"/>
      <c r="CY7" s="384"/>
      <c r="CZ7" s="384"/>
      <c r="DA7" s="385"/>
      <c r="DB7" s="383">
        <v>4493071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194113</v>
      </c>
      <c r="BO8" s="384"/>
      <c r="BP8" s="384"/>
      <c r="BQ8" s="384"/>
      <c r="BR8" s="384"/>
      <c r="BS8" s="384"/>
      <c r="BT8" s="384"/>
      <c r="BU8" s="385"/>
      <c r="BV8" s="383">
        <v>270382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0.24</v>
      </c>
      <c r="CU8" s="493"/>
      <c r="CV8" s="493"/>
      <c r="CW8" s="493"/>
      <c r="CX8" s="493"/>
      <c r="CY8" s="493"/>
      <c r="CZ8" s="493"/>
      <c r="DA8" s="494"/>
      <c r="DB8" s="492">
        <v>0.24</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11388</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-76269</v>
      </c>
      <c r="BO9" s="384"/>
      <c r="BP9" s="384"/>
      <c r="BQ9" s="384"/>
      <c r="BR9" s="384"/>
      <c r="BS9" s="384"/>
      <c r="BT9" s="384"/>
      <c r="BU9" s="385"/>
      <c r="BV9" s="383">
        <v>148018</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15.8</v>
      </c>
      <c r="CU9" s="354"/>
      <c r="CV9" s="354"/>
      <c r="CW9" s="354"/>
      <c r="CX9" s="354"/>
      <c r="CY9" s="354"/>
      <c r="CZ9" s="354"/>
      <c r="DA9" s="355"/>
      <c r="DB9" s="353">
        <v>18.100000000000001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12254</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201926</v>
      </c>
      <c r="BO10" s="384"/>
      <c r="BP10" s="384"/>
      <c r="BQ10" s="384"/>
      <c r="BR10" s="384"/>
      <c r="BS10" s="384"/>
      <c r="BT10" s="384"/>
      <c r="BU10" s="385"/>
      <c r="BV10" s="383">
        <v>201949</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11109</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11053</v>
      </c>
      <c r="S13" s="485"/>
      <c r="T13" s="485"/>
      <c r="U13" s="485"/>
      <c r="V13" s="486"/>
      <c r="W13" s="472" t="s">
        <v>122</v>
      </c>
      <c r="X13" s="396"/>
      <c r="Y13" s="396"/>
      <c r="Z13" s="396"/>
      <c r="AA13" s="396"/>
      <c r="AB13" s="397"/>
      <c r="AC13" s="359">
        <v>789</v>
      </c>
      <c r="AD13" s="360"/>
      <c r="AE13" s="360"/>
      <c r="AF13" s="360"/>
      <c r="AG13" s="361"/>
      <c r="AH13" s="359">
        <v>1035</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125657</v>
      </c>
      <c r="BO13" s="384"/>
      <c r="BP13" s="384"/>
      <c r="BQ13" s="384"/>
      <c r="BR13" s="384"/>
      <c r="BS13" s="384"/>
      <c r="BT13" s="384"/>
      <c r="BU13" s="385"/>
      <c r="BV13" s="383">
        <v>349967</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7.3</v>
      </c>
      <c r="CU13" s="354"/>
      <c r="CV13" s="354"/>
      <c r="CW13" s="354"/>
      <c r="CX13" s="354"/>
      <c r="CY13" s="354"/>
      <c r="CZ13" s="354"/>
      <c r="DA13" s="355"/>
      <c r="DB13" s="353">
        <v>8.4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11276</v>
      </c>
      <c r="S14" s="485"/>
      <c r="T14" s="485"/>
      <c r="U14" s="485"/>
      <c r="V14" s="486"/>
      <c r="W14" s="487"/>
      <c r="X14" s="399"/>
      <c r="Y14" s="399"/>
      <c r="Z14" s="399"/>
      <c r="AA14" s="399"/>
      <c r="AB14" s="400"/>
      <c r="AC14" s="477">
        <v>15.2</v>
      </c>
      <c r="AD14" s="478"/>
      <c r="AE14" s="478"/>
      <c r="AF14" s="478"/>
      <c r="AG14" s="479"/>
      <c r="AH14" s="477">
        <v>18.100000000000001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1.2</v>
      </c>
      <c r="CU14" s="456"/>
      <c r="CV14" s="456"/>
      <c r="CW14" s="456"/>
      <c r="CX14" s="456"/>
      <c r="CY14" s="456"/>
      <c r="CZ14" s="456"/>
      <c r="DA14" s="457"/>
      <c r="DB14" s="488">
        <v>10.3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11225</v>
      </c>
      <c r="S15" s="485"/>
      <c r="T15" s="485"/>
      <c r="U15" s="485"/>
      <c r="V15" s="486"/>
      <c r="W15" s="472" t="s">
        <v>129</v>
      </c>
      <c r="X15" s="396"/>
      <c r="Y15" s="396"/>
      <c r="Z15" s="396"/>
      <c r="AA15" s="396"/>
      <c r="AB15" s="397"/>
      <c r="AC15" s="359">
        <v>1476</v>
      </c>
      <c r="AD15" s="360"/>
      <c r="AE15" s="360"/>
      <c r="AF15" s="360"/>
      <c r="AG15" s="361"/>
      <c r="AH15" s="359">
        <v>1721</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841485</v>
      </c>
      <c r="BO15" s="379"/>
      <c r="BP15" s="379"/>
      <c r="BQ15" s="379"/>
      <c r="BR15" s="379"/>
      <c r="BS15" s="379"/>
      <c r="BT15" s="379"/>
      <c r="BU15" s="380"/>
      <c r="BV15" s="378">
        <v>841746</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28.5</v>
      </c>
      <c r="AD16" s="478"/>
      <c r="AE16" s="478"/>
      <c r="AF16" s="478"/>
      <c r="AG16" s="479"/>
      <c r="AH16" s="477">
        <v>30</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3363946</v>
      </c>
      <c r="BO16" s="384"/>
      <c r="BP16" s="384"/>
      <c r="BQ16" s="384"/>
      <c r="BR16" s="384"/>
      <c r="BS16" s="384"/>
      <c r="BT16" s="384"/>
      <c r="BU16" s="385"/>
      <c r="BV16" s="383">
        <v>3480534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2918</v>
      </c>
      <c r="AD17" s="360"/>
      <c r="AE17" s="360"/>
      <c r="AF17" s="360"/>
      <c r="AG17" s="361"/>
      <c r="AH17" s="359">
        <v>2974</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1063502</v>
      </c>
      <c r="BO17" s="384"/>
      <c r="BP17" s="384"/>
      <c r="BQ17" s="384"/>
      <c r="BR17" s="384"/>
      <c r="BS17" s="384"/>
      <c r="BT17" s="384"/>
      <c r="BU17" s="385"/>
      <c r="BV17" s="383">
        <v>1069957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144</v>
      </c>
      <c r="M18" s="448"/>
      <c r="N18" s="448"/>
      <c r="O18" s="448"/>
      <c r="P18" s="448"/>
      <c r="Q18" s="448"/>
      <c r="R18" s="449"/>
      <c r="S18" s="449"/>
      <c r="T18" s="449"/>
      <c r="U18" s="449"/>
      <c r="V18" s="450"/>
      <c r="W18" s="464"/>
      <c r="X18" s="465"/>
      <c r="Y18" s="465"/>
      <c r="Z18" s="465"/>
      <c r="AA18" s="465"/>
      <c r="AB18" s="473"/>
      <c r="AC18" s="347">
        <v>56.3</v>
      </c>
      <c r="AD18" s="348"/>
      <c r="AE18" s="348"/>
      <c r="AF18" s="348"/>
      <c r="AG18" s="451"/>
      <c r="AH18" s="347">
        <v>51.9</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3867223</v>
      </c>
      <c r="BO18" s="384"/>
      <c r="BP18" s="384"/>
      <c r="BQ18" s="384"/>
      <c r="BR18" s="384"/>
      <c r="BS18" s="384"/>
      <c r="BT18" s="384"/>
      <c r="BU18" s="385"/>
      <c r="BV18" s="383">
        <v>3799686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79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5001776</v>
      </c>
      <c r="BO19" s="384"/>
      <c r="BP19" s="384"/>
      <c r="BQ19" s="384"/>
      <c r="BR19" s="384"/>
      <c r="BS19" s="384"/>
      <c r="BT19" s="384"/>
      <c r="BU19" s="385"/>
      <c r="BV19" s="383">
        <v>5187977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3791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6463875</v>
      </c>
      <c r="BO23" s="384"/>
      <c r="BP23" s="384"/>
      <c r="BQ23" s="384"/>
      <c r="BR23" s="384"/>
      <c r="BS23" s="384"/>
      <c r="BT23" s="384"/>
      <c r="BU23" s="385"/>
      <c r="BV23" s="383">
        <v>6690038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7690</v>
      </c>
      <c r="R24" s="360"/>
      <c r="S24" s="360"/>
      <c r="T24" s="360"/>
      <c r="U24" s="360"/>
      <c r="V24" s="361"/>
      <c r="W24" s="425"/>
      <c r="X24" s="416"/>
      <c r="Y24" s="417"/>
      <c r="Z24" s="356" t="s">
        <v>152</v>
      </c>
      <c r="AA24" s="357"/>
      <c r="AB24" s="357"/>
      <c r="AC24" s="357"/>
      <c r="AD24" s="357"/>
      <c r="AE24" s="357"/>
      <c r="AF24" s="357"/>
      <c r="AG24" s="358"/>
      <c r="AH24" s="359">
        <v>123</v>
      </c>
      <c r="AI24" s="360"/>
      <c r="AJ24" s="360"/>
      <c r="AK24" s="360"/>
      <c r="AL24" s="361"/>
      <c r="AM24" s="359">
        <v>372198</v>
      </c>
      <c r="AN24" s="360"/>
      <c r="AO24" s="360"/>
      <c r="AP24" s="360"/>
      <c r="AQ24" s="360"/>
      <c r="AR24" s="361"/>
      <c r="AS24" s="359">
        <v>3026</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5233794</v>
      </c>
      <c r="BO24" s="384"/>
      <c r="BP24" s="384"/>
      <c r="BQ24" s="384"/>
      <c r="BR24" s="384"/>
      <c r="BS24" s="384"/>
      <c r="BT24" s="384"/>
      <c r="BU24" s="385"/>
      <c r="BV24" s="383">
        <v>5464813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5765</v>
      </c>
      <c r="R25" s="360"/>
      <c r="S25" s="360"/>
      <c r="T25" s="360"/>
      <c r="U25" s="360"/>
      <c r="V25" s="361"/>
      <c r="W25" s="425"/>
      <c r="X25" s="416"/>
      <c r="Y25" s="417"/>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448045</v>
      </c>
      <c r="BO25" s="379"/>
      <c r="BP25" s="379"/>
      <c r="BQ25" s="379"/>
      <c r="BR25" s="379"/>
      <c r="BS25" s="379"/>
      <c r="BT25" s="379"/>
      <c r="BU25" s="380"/>
      <c r="BV25" s="378">
        <v>525892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5306</v>
      </c>
      <c r="R26" s="360"/>
      <c r="S26" s="360"/>
      <c r="T26" s="360"/>
      <c r="U26" s="360"/>
      <c r="V26" s="361"/>
      <c r="W26" s="425"/>
      <c r="X26" s="416"/>
      <c r="Y26" s="417"/>
      <c r="Z26" s="356" t="s">
        <v>158</v>
      </c>
      <c r="AA26" s="438"/>
      <c r="AB26" s="438"/>
      <c r="AC26" s="438"/>
      <c r="AD26" s="438"/>
      <c r="AE26" s="438"/>
      <c r="AF26" s="438"/>
      <c r="AG26" s="439"/>
      <c r="AH26" s="359">
        <v>16</v>
      </c>
      <c r="AI26" s="360"/>
      <c r="AJ26" s="360"/>
      <c r="AK26" s="360"/>
      <c r="AL26" s="361"/>
      <c r="AM26" s="359">
        <v>49248</v>
      </c>
      <c r="AN26" s="360"/>
      <c r="AO26" s="360"/>
      <c r="AP26" s="360"/>
      <c r="AQ26" s="360"/>
      <c r="AR26" s="361"/>
      <c r="AS26" s="359">
        <v>3078</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3072</v>
      </c>
      <c r="R27" s="360"/>
      <c r="S27" s="360"/>
      <c r="T27" s="360"/>
      <c r="U27" s="360"/>
      <c r="V27" s="361"/>
      <c r="W27" s="425"/>
      <c r="X27" s="416"/>
      <c r="Y27" s="417"/>
      <c r="Z27" s="356" t="s">
        <v>161</v>
      </c>
      <c r="AA27" s="357"/>
      <c r="AB27" s="357"/>
      <c r="AC27" s="357"/>
      <c r="AD27" s="357"/>
      <c r="AE27" s="357"/>
      <c r="AF27" s="357"/>
      <c r="AG27" s="358"/>
      <c r="AH27" s="359" t="s">
        <v>119</v>
      </c>
      <c r="AI27" s="360"/>
      <c r="AJ27" s="360"/>
      <c r="AK27" s="360"/>
      <c r="AL27" s="361"/>
      <c r="AM27" s="359" t="s">
        <v>119</v>
      </c>
      <c r="AN27" s="360"/>
      <c r="AO27" s="360"/>
      <c r="AP27" s="360"/>
      <c r="AQ27" s="360"/>
      <c r="AR27" s="361"/>
      <c r="AS27" s="359" t="s">
        <v>119</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15537</v>
      </c>
      <c r="BO27" s="387"/>
      <c r="BP27" s="387"/>
      <c r="BQ27" s="387"/>
      <c r="BR27" s="387"/>
      <c r="BS27" s="387"/>
      <c r="BT27" s="387"/>
      <c r="BU27" s="388"/>
      <c r="BV27" s="386">
        <v>17269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2543</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2257502</v>
      </c>
      <c r="BO28" s="379"/>
      <c r="BP28" s="379"/>
      <c r="BQ28" s="379"/>
      <c r="BR28" s="379"/>
      <c r="BS28" s="379"/>
      <c r="BT28" s="379"/>
      <c r="BU28" s="380"/>
      <c r="BV28" s="378">
        <v>2055576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10</v>
      </c>
      <c r="M29" s="360"/>
      <c r="N29" s="360"/>
      <c r="O29" s="360"/>
      <c r="P29" s="361"/>
      <c r="Q29" s="359">
        <v>2384</v>
      </c>
      <c r="R29" s="360"/>
      <c r="S29" s="360"/>
      <c r="T29" s="360"/>
      <c r="U29" s="360"/>
      <c r="V29" s="361"/>
      <c r="W29" s="426"/>
      <c r="X29" s="427"/>
      <c r="Y29" s="428"/>
      <c r="Z29" s="356" t="s">
        <v>168</v>
      </c>
      <c r="AA29" s="357"/>
      <c r="AB29" s="357"/>
      <c r="AC29" s="357"/>
      <c r="AD29" s="357"/>
      <c r="AE29" s="357"/>
      <c r="AF29" s="357"/>
      <c r="AG29" s="358"/>
      <c r="AH29" s="359">
        <v>123</v>
      </c>
      <c r="AI29" s="360"/>
      <c r="AJ29" s="360"/>
      <c r="AK29" s="360"/>
      <c r="AL29" s="361"/>
      <c r="AM29" s="359">
        <v>372198</v>
      </c>
      <c r="AN29" s="360"/>
      <c r="AO29" s="360"/>
      <c r="AP29" s="360"/>
      <c r="AQ29" s="360"/>
      <c r="AR29" s="361"/>
      <c r="AS29" s="359">
        <v>3026</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59022</v>
      </c>
      <c r="BO29" s="384"/>
      <c r="BP29" s="384"/>
      <c r="BQ29" s="384"/>
      <c r="BR29" s="384"/>
      <c r="BS29" s="384"/>
      <c r="BT29" s="384"/>
      <c r="BU29" s="385"/>
      <c r="BV29" s="383">
        <v>59020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94.8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495695</v>
      </c>
      <c r="BO30" s="387"/>
      <c r="BP30" s="387"/>
      <c r="BQ30" s="387"/>
      <c r="BR30" s="387"/>
      <c r="BS30" s="387"/>
      <c r="BT30" s="387"/>
      <c r="BU30" s="388"/>
      <c r="BV30" s="386">
        <v>456550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砥用西部地区簡易水道事業特別会計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熊本県市町村総合事務組合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石段の郷「中央」</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砥用東部地区簡易水道事業特別会計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宇城広域連合（一般会計）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IF('各会計、関係団体の財政状況及び健全化判断比率'!B33="","",'各会計、関係団体の財政状況及び健全化判断比率'!B33)</f>
        <v>生活排水特別会計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宇城広域連合（ふるさと市町村圏基金特別会計）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熊本県後期高齢者医療広域連合（一般会計）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熊本県後期高齢者医療広域連合（後期高齢者医療特別会計）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866386</v>
      </c>
      <c r="S5" s="639"/>
      <c r="T5" s="639"/>
      <c r="U5" s="639"/>
      <c r="V5" s="639"/>
      <c r="W5" s="639"/>
      <c r="X5" s="639"/>
      <c r="Y5" s="686"/>
      <c r="Z5" s="699">
        <v>13</v>
      </c>
      <c r="AA5" s="699"/>
      <c r="AB5" s="699"/>
      <c r="AC5" s="699"/>
      <c r="AD5" s="700">
        <v>866386</v>
      </c>
      <c r="AE5" s="700"/>
      <c r="AF5" s="700"/>
      <c r="AG5" s="700"/>
      <c r="AH5" s="700"/>
      <c r="AI5" s="700"/>
      <c r="AJ5" s="700"/>
      <c r="AK5" s="700"/>
      <c r="AL5" s="687">
        <v>21.3</v>
      </c>
      <c r="AM5" s="656"/>
      <c r="AN5" s="656"/>
      <c r="AO5" s="688"/>
      <c r="AP5" s="675" t="s">
        <v>206</v>
      </c>
      <c r="AQ5" s="676"/>
      <c r="AR5" s="676"/>
      <c r="AS5" s="676"/>
      <c r="AT5" s="676"/>
      <c r="AU5" s="676"/>
      <c r="AV5" s="676"/>
      <c r="AW5" s="676"/>
      <c r="AX5" s="676"/>
      <c r="AY5" s="676"/>
      <c r="AZ5" s="676"/>
      <c r="BA5" s="676"/>
      <c r="BB5" s="676"/>
      <c r="BC5" s="676"/>
      <c r="BD5" s="676"/>
      <c r="BE5" s="676"/>
      <c r="BF5" s="677"/>
      <c r="BG5" s="588">
        <v>865397</v>
      </c>
      <c r="BH5" s="589"/>
      <c r="BI5" s="589"/>
      <c r="BJ5" s="589"/>
      <c r="BK5" s="589"/>
      <c r="BL5" s="589"/>
      <c r="BM5" s="589"/>
      <c r="BN5" s="590"/>
      <c r="BO5" s="641">
        <v>99.9</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73314</v>
      </c>
      <c r="S6" s="589"/>
      <c r="T6" s="589"/>
      <c r="U6" s="589"/>
      <c r="V6" s="589"/>
      <c r="W6" s="589"/>
      <c r="X6" s="589"/>
      <c r="Y6" s="590"/>
      <c r="Z6" s="641">
        <v>1.1000000000000001</v>
      </c>
      <c r="AA6" s="641"/>
      <c r="AB6" s="641"/>
      <c r="AC6" s="641"/>
      <c r="AD6" s="642">
        <v>73314</v>
      </c>
      <c r="AE6" s="642"/>
      <c r="AF6" s="642"/>
      <c r="AG6" s="642"/>
      <c r="AH6" s="642"/>
      <c r="AI6" s="642"/>
      <c r="AJ6" s="642"/>
      <c r="AK6" s="642"/>
      <c r="AL6" s="611">
        <v>1.8</v>
      </c>
      <c r="AM6" s="643"/>
      <c r="AN6" s="643"/>
      <c r="AO6" s="644"/>
      <c r="AP6" s="585" t="s">
        <v>212</v>
      </c>
      <c r="AQ6" s="586"/>
      <c r="AR6" s="586"/>
      <c r="AS6" s="586"/>
      <c r="AT6" s="586"/>
      <c r="AU6" s="586"/>
      <c r="AV6" s="586"/>
      <c r="AW6" s="586"/>
      <c r="AX6" s="586"/>
      <c r="AY6" s="586"/>
      <c r="AZ6" s="586"/>
      <c r="BA6" s="586"/>
      <c r="BB6" s="586"/>
      <c r="BC6" s="586"/>
      <c r="BD6" s="586"/>
      <c r="BE6" s="586"/>
      <c r="BF6" s="587"/>
      <c r="BG6" s="588">
        <v>865397</v>
      </c>
      <c r="BH6" s="589"/>
      <c r="BI6" s="589"/>
      <c r="BJ6" s="589"/>
      <c r="BK6" s="589"/>
      <c r="BL6" s="589"/>
      <c r="BM6" s="589"/>
      <c r="BN6" s="590"/>
      <c r="BO6" s="641">
        <v>99.9</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84851</v>
      </c>
      <c r="CS6" s="589"/>
      <c r="CT6" s="589"/>
      <c r="CU6" s="589"/>
      <c r="CV6" s="589"/>
      <c r="CW6" s="589"/>
      <c r="CX6" s="589"/>
      <c r="CY6" s="590"/>
      <c r="CZ6" s="641">
        <v>1.3</v>
      </c>
      <c r="DA6" s="641"/>
      <c r="DB6" s="641"/>
      <c r="DC6" s="641"/>
      <c r="DD6" s="594" t="s">
        <v>207</v>
      </c>
      <c r="DE6" s="589"/>
      <c r="DF6" s="589"/>
      <c r="DG6" s="589"/>
      <c r="DH6" s="589"/>
      <c r="DI6" s="589"/>
      <c r="DJ6" s="589"/>
      <c r="DK6" s="589"/>
      <c r="DL6" s="589"/>
      <c r="DM6" s="589"/>
      <c r="DN6" s="589"/>
      <c r="DO6" s="589"/>
      <c r="DP6" s="590"/>
      <c r="DQ6" s="594">
        <v>84851</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1109</v>
      </c>
      <c r="S7" s="589"/>
      <c r="T7" s="589"/>
      <c r="U7" s="589"/>
      <c r="V7" s="589"/>
      <c r="W7" s="589"/>
      <c r="X7" s="589"/>
      <c r="Y7" s="590"/>
      <c r="Z7" s="641">
        <v>0</v>
      </c>
      <c r="AA7" s="641"/>
      <c r="AB7" s="641"/>
      <c r="AC7" s="641"/>
      <c r="AD7" s="642">
        <v>1109</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273591</v>
      </c>
      <c r="BH7" s="589"/>
      <c r="BI7" s="589"/>
      <c r="BJ7" s="589"/>
      <c r="BK7" s="589"/>
      <c r="BL7" s="589"/>
      <c r="BM7" s="589"/>
      <c r="BN7" s="590"/>
      <c r="BO7" s="641">
        <v>31.6</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960017</v>
      </c>
      <c r="CS7" s="589"/>
      <c r="CT7" s="589"/>
      <c r="CU7" s="589"/>
      <c r="CV7" s="589"/>
      <c r="CW7" s="589"/>
      <c r="CX7" s="589"/>
      <c r="CY7" s="590"/>
      <c r="CZ7" s="641">
        <v>15</v>
      </c>
      <c r="DA7" s="641"/>
      <c r="DB7" s="641"/>
      <c r="DC7" s="641"/>
      <c r="DD7" s="594">
        <v>14536</v>
      </c>
      <c r="DE7" s="589"/>
      <c r="DF7" s="589"/>
      <c r="DG7" s="589"/>
      <c r="DH7" s="589"/>
      <c r="DI7" s="589"/>
      <c r="DJ7" s="589"/>
      <c r="DK7" s="589"/>
      <c r="DL7" s="589"/>
      <c r="DM7" s="589"/>
      <c r="DN7" s="589"/>
      <c r="DO7" s="589"/>
      <c r="DP7" s="590"/>
      <c r="DQ7" s="594">
        <v>892669</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4003</v>
      </c>
      <c r="S8" s="589"/>
      <c r="T8" s="589"/>
      <c r="U8" s="589"/>
      <c r="V8" s="589"/>
      <c r="W8" s="589"/>
      <c r="X8" s="589"/>
      <c r="Y8" s="590"/>
      <c r="Z8" s="641">
        <v>0.1</v>
      </c>
      <c r="AA8" s="641"/>
      <c r="AB8" s="641"/>
      <c r="AC8" s="641"/>
      <c r="AD8" s="642">
        <v>4003</v>
      </c>
      <c r="AE8" s="642"/>
      <c r="AF8" s="642"/>
      <c r="AG8" s="642"/>
      <c r="AH8" s="642"/>
      <c r="AI8" s="642"/>
      <c r="AJ8" s="642"/>
      <c r="AK8" s="642"/>
      <c r="AL8" s="611">
        <v>0.1</v>
      </c>
      <c r="AM8" s="643"/>
      <c r="AN8" s="643"/>
      <c r="AO8" s="644"/>
      <c r="AP8" s="585" t="s">
        <v>218</v>
      </c>
      <c r="AQ8" s="586"/>
      <c r="AR8" s="586"/>
      <c r="AS8" s="586"/>
      <c r="AT8" s="586"/>
      <c r="AU8" s="586"/>
      <c r="AV8" s="586"/>
      <c r="AW8" s="586"/>
      <c r="AX8" s="586"/>
      <c r="AY8" s="586"/>
      <c r="AZ8" s="586"/>
      <c r="BA8" s="586"/>
      <c r="BB8" s="586"/>
      <c r="BC8" s="586"/>
      <c r="BD8" s="586"/>
      <c r="BE8" s="586"/>
      <c r="BF8" s="587"/>
      <c r="BG8" s="588">
        <v>15454</v>
      </c>
      <c r="BH8" s="589"/>
      <c r="BI8" s="589"/>
      <c r="BJ8" s="589"/>
      <c r="BK8" s="589"/>
      <c r="BL8" s="589"/>
      <c r="BM8" s="589"/>
      <c r="BN8" s="590"/>
      <c r="BO8" s="641">
        <v>1.8</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1887875</v>
      </c>
      <c r="CS8" s="589"/>
      <c r="CT8" s="589"/>
      <c r="CU8" s="589"/>
      <c r="CV8" s="589"/>
      <c r="CW8" s="589"/>
      <c r="CX8" s="589"/>
      <c r="CY8" s="590"/>
      <c r="CZ8" s="641">
        <v>29.5</v>
      </c>
      <c r="DA8" s="641"/>
      <c r="DB8" s="641"/>
      <c r="DC8" s="641"/>
      <c r="DD8" s="594">
        <v>7247</v>
      </c>
      <c r="DE8" s="589"/>
      <c r="DF8" s="589"/>
      <c r="DG8" s="589"/>
      <c r="DH8" s="589"/>
      <c r="DI8" s="589"/>
      <c r="DJ8" s="589"/>
      <c r="DK8" s="589"/>
      <c r="DL8" s="589"/>
      <c r="DM8" s="589"/>
      <c r="DN8" s="589"/>
      <c r="DO8" s="589"/>
      <c r="DP8" s="590"/>
      <c r="DQ8" s="594">
        <v>1072719</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3987</v>
      </c>
      <c r="S9" s="589"/>
      <c r="T9" s="589"/>
      <c r="U9" s="589"/>
      <c r="V9" s="589"/>
      <c r="W9" s="589"/>
      <c r="X9" s="589"/>
      <c r="Y9" s="590"/>
      <c r="Z9" s="641">
        <v>0.1</v>
      </c>
      <c r="AA9" s="641"/>
      <c r="AB9" s="641"/>
      <c r="AC9" s="641"/>
      <c r="AD9" s="642">
        <v>3987</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231675</v>
      </c>
      <c r="BH9" s="589"/>
      <c r="BI9" s="589"/>
      <c r="BJ9" s="589"/>
      <c r="BK9" s="589"/>
      <c r="BL9" s="589"/>
      <c r="BM9" s="589"/>
      <c r="BN9" s="590"/>
      <c r="BO9" s="641">
        <v>26.7</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535523</v>
      </c>
      <c r="CS9" s="589"/>
      <c r="CT9" s="589"/>
      <c r="CU9" s="589"/>
      <c r="CV9" s="589"/>
      <c r="CW9" s="589"/>
      <c r="CX9" s="589"/>
      <c r="CY9" s="590"/>
      <c r="CZ9" s="641">
        <v>8.4</v>
      </c>
      <c r="DA9" s="641"/>
      <c r="DB9" s="641"/>
      <c r="DC9" s="641"/>
      <c r="DD9" s="594">
        <v>3030</v>
      </c>
      <c r="DE9" s="589"/>
      <c r="DF9" s="589"/>
      <c r="DG9" s="589"/>
      <c r="DH9" s="589"/>
      <c r="DI9" s="589"/>
      <c r="DJ9" s="589"/>
      <c r="DK9" s="589"/>
      <c r="DL9" s="589"/>
      <c r="DM9" s="589"/>
      <c r="DN9" s="589"/>
      <c r="DO9" s="589"/>
      <c r="DP9" s="590"/>
      <c r="DQ9" s="594">
        <v>523264</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114062</v>
      </c>
      <c r="S10" s="589"/>
      <c r="T10" s="589"/>
      <c r="U10" s="589"/>
      <c r="V10" s="589"/>
      <c r="W10" s="589"/>
      <c r="X10" s="589"/>
      <c r="Y10" s="590"/>
      <c r="Z10" s="641">
        <v>1.7</v>
      </c>
      <c r="AA10" s="641"/>
      <c r="AB10" s="641"/>
      <c r="AC10" s="641"/>
      <c r="AD10" s="642">
        <v>114062</v>
      </c>
      <c r="AE10" s="642"/>
      <c r="AF10" s="642"/>
      <c r="AG10" s="642"/>
      <c r="AH10" s="642"/>
      <c r="AI10" s="642"/>
      <c r="AJ10" s="642"/>
      <c r="AK10" s="642"/>
      <c r="AL10" s="611">
        <v>2.8</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13625</v>
      </c>
      <c r="BH10" s="589"/>
      <c r="BI10" s="589"/>
      <c r="BJ10" s="589"/>
      <c r="BK10" s="589"/>
      <c r="BL10" s="589"/>
      <c r="BM10" s="589"/>
      <c r="BN10" s="590"/>
      <c r="BO10" s="641">
        <v>1.6</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t="s">
        <v>219</v>
      </c>
      <c r="CS10" s="589"/>
      <c r="CT10" s="589"/>
      <c r="CU10" s="589"/>
      <c r="CV10" s="589"/>
      <c r="CW10" s="589"/>
      <c r="CX10" s="589"/>
      <c r="CY10" s="590"/>
      <c r="CZ10" s="641" t="s">
        <v>219</v>
      </c>
      <c r="DA10" s="641"/>
      <c r="DB10" s="641"/>
      <c r="DC10" s="641"/>
      <c r="DD10" s="594" t="s">
        <v>219</v>
      </c>
      <c r="DE10" s="589"/>
      <c r="DF10" s="589"/>
      <c r="DG10" s="589"/>
      <c r="DH10" s="589"/>
      <c r="DI10" s="589"/>
      <c r="DJ10" s="589"/>
      <c r="DK10" s="589"/>
      <c r="DL10" s="589"/>
      <c r="DM10" s="589"/>
      <c r="DN10" s="589"/>
      <c r="DO10" s="589"/>
      <c r="DP10" s="590"/>
      <c r="DQ10" s="594" t="s">
        <v>219</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12837</v>
      </c>
      <c r="BH11" s="589"/>
      <c r="BI11" s="589"/>
      <c r="BJ11" s="589"/>
      <c r="BK11" s="589"/>
      <c r="BL11" s="589"/>
      <c r="BM11" s="589"/>
      <c r="BN11" s="590"/>
      <c r="BO11" s="641">
        <v>1.5</v>
      </c>
      <c r="BP11" s="641"/>
      <c r="BQ11" s="641"/>
      <c r="BR11" s="641"/>
      <c r="BS11" s="594" t="s">
        <v>219</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495186</v>
      </c>
      <c r="CS11" s="589"/>
      <c r="CT11" s="589"/>
      <c r="CU11" s="589"/>
      <c r="CV11" s="589"/>
      <c r="CW11" s="589"/>
      <c r="CX11" s="589"/>
      <c r="CY11" s="590"/>
      <c r="CZ11" s="641">
        <v>7.7</v>
      </c>
      <c r="DA11" s="641"/>
      <c r="DB11" s="641"/>
      <c r="DC11" s="641"/>
      <c r="DD11" s="594">
        <v>165186</v>
      </c>
      <c r="DE11" s="589"/>
      <c r="DF11" s="589"/>
      <c r="DG11" s="589"/>
      <c r="DH11" s="589"/>
      <c r="DI11" s="589"/>
      <c r="DJ11" s="589"/>
      <c r="DK11" s="589"/>
      <c r="DL11" s="589"/>
      <c r="DM11" s="589"/>
      <c r="DN11" s="589"/>
      <c r="DO11" s="589"/>
      <c r="DP11" s="590"/>
      <c r="DQ11" s="594">
        <v>305980</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492484</v>
      </c>
      <c r="BH12" s="589"/>
      <c r="BI12" s="589"/>
      <c r="BJ12" s="589"/>
      <c r="BK12" s="589"/>
      <c r="BL12" s="589"/>
      <c r="BM12" s="589"/>
      <c r="BN12" s="590"/>
      <c r="BO12" s="641">
        <v>56.8</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131459</v>
      </c>
      <c r="CS12" s="589"/>
      <c r="CT12" s="589"/>
      <c r="CU12" s="589"/>
      <c r="CV12" s="589"/>
      <c r="CW12" s="589"/>
      <c r="CX12" s="589"/>
      <c r="CY12" s="590"/>
      <c r="CZ12" s="641">
        <v>2.1</v>
      </c>
      <c r="DA12" s="641"/>
      <c r="DB12" s="641"/>
      <c r="DC12" s="641"/>
      <c r="DD12" s="594">
        <v>72527</v>
      </c>
      <c r="DE12" s="589"/>
      <c r="DF12" s="589"/>
      <c r="DG12" s="589"/>
      <c r="DH12" s="589"/>
      <c r="DI12" s="589"/>
      <c r="DJ12" s="589"/>
      <c r="DK12" s="589"/>
      <c r="DL12" s="589"/>
      <c r="DM12" s="589"/>
      <c r="DN12" s="589"/>
      <c r="DO12" s="589"/>
      <c r="DP12" s="590"/>
      <c r="DQ12" s="594">
        <v>74202</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6520</v>
      </c>
      <c r="S13" s="589"/>
      <c r="T13" s="589"/>
      <c r="U13" s="589"/>
      <c r="V13" s="589"/>
      <c r="W13" s="589"/>
      <c r="X13" s="589"/>
      <c r="Y13" s="590"/>
      <c r="Z13" s="641">
        <v>0.1</v>
      </c>
      <c r="AA13" s="641"/>
      <c r="AB13" s="641"/>
      <c r="AC13" s="641"/>
      <c r="AD13" s="642">
        <v>6520</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467338</v>
      </c>
      <c r="BH13" s="589"/>
      <c r="BI13" s="589"/>
      <c r="BJ13" s="589"/>
      <c r="BK13" s="589"/>
      <c r="BL13" s="589"/>
      <c r="BM13" s="589"/>
      <c r="BN13" s="590"/>
      <c r="BO13" s="641">
        <v>53.9</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709903</v>
      </c>
      <c r="CS13" s="589"/>
      <c r="CT13" s="589"/>
      <c r="CU13" s="589"/>
      <c r="CV13" s="589"/>
      <c r="CW13" s="589"/>
      <c r="CX13" s="589"/>
      <c r="CY13" s="590"/>
      <c r="CZ13" s="641">
        <v>11.1</v>
      </c>
      <c r="DA13" s="641"/>
      <c r="DB13" s="641"/>
      <c r="DC13" s="641"/>
      <c r="DD13" s="594">
        <v>625278</v>
      </c>
      <c r="DE13" s="589"/>
      <c r="DF13" s="589"/>
      <c r="DG13" s="589"/>
      <c r="DH13" s="589"/>
      <c r="DI13" s="589"/>
      <c r="DJ13" s="589"/>
      <c r="DK13" s="589"/>
      <c r="DL13" s="589"/>
      <c r="DM13" s="589"/>
      <c r="DN13" s="589"/>
      <c r="DO13" s="589"/>
      <c r="DP13" s="590"/>
      <c r="DQ13" s="594">
        <v>241921</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33017</v>
      </c>
      <c r="BH14" s="589"/>
      <c r="BI14" s="589"/>
      <c r="BJ14" s="589"/>
      <c r="BK14" s="589"/>
      <c r="BL14" s="589"/>
      <c r="BM14" s="589"/>
      <c r="BN14" s="590"/>
      <c r="BO14" s="641">
        <v>3.8</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237364</v>
      </c>
      <c r="CS14" s="589"/>
      <c r="CT14" s="589"/>
      <c r="CU14" s="589"/>
      <c r="CV14" s="589"/>
      <c r="CW14" s="589"/>
      <c r="CX14" s="589"/>
      <c r="CY14" s="590"/>
      <c r="CZ14" s="641">
        <v>3.7</v>
      </c>
      <c r="DA14" s="641"/>
      <c r="DB14" s="641"/>
      <c r="DC14" s="641"/>
      <c r="DD14" s="594">
        <v>12896</v>
      </c>
      <c r="DE14" s="589"/>
      <c r="DF14" s="589"/>
      <c r="DG14" s="589"/>
      <c r="DH14" s="589"/>
      <c r="DI14" s="589"/>
      <c r="DJ14" s="589"/>
      <c r="DK14" s="589"/>
      <c r="DL14" s="589"/>
      <c r="DM14" s="589"/>
      <c r="DN14" s="589"/>
      <c r="DO14" s="589"/>
      <c r="DP14" s="590"/>
      <c r="DQ14" s="594">
        <v>229169</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1931</v>
      </c>
      <c r="S15" s="589"/>
      <c r="T15" s="589"/>
      <c r="U15" s="589"/>
      <c r="V15" s="589"/>
      <c r="W15" s="589"/>
      <c r="X15" s="589"/>
      <c r="Y15" s="590"/>
      <c r="Z15" s="641">
        <v>0</v>
      </c>
      <c r="AA15" s="641"/>
      <c r="AB15" s="641"/>
      <c r="AC15" s="641"/>
      <c r="AD15" s="642">
        <v>1931</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66305</v>
      </c>
      <c r="BH15" s="589"/>
      <c r="BI15" s="589"/>
      <c r="BJ15" s="589"/>
      <c r="BK15" s="589"/>
      <c r="BL15" s="589"/>
      <c r="BM15" s="589"/>
      <c r="BN15" s="590"/>
      <c r="BO15" s="641">
        <v>7.7</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527134</v>
      </c>
      <c r="CS15" s="589"/>
      <c r="CT15" s="589"/>
      <c r="CU15" s="589"/>
      <c r="CV15" s="589"/>
      <c r="CW15" s="589"/>
      <c r="CX15" s="589"/>
      <c r="CY15" s="590"/>
      <c r="CZ15" s="641">
        <v>8.1999999999999993</v>
      </c>
      <c r="DA15" s="641"/>
      <c r="DB15" s="641"/>
      <c r="DC15" s="641"/>
      <c r="DD15" s="594">
        <v>49768</v>
      </c>
      <c r="DE15" s="589"/>
      <c r="DF15" s="589"/>
      <c r="DG15" s="589"/>
      <c r="DH15" s="589"/>
      <c r="DI15" s="589"/>
      <c r="DJ15" s="589"/>
      <c r="DK15" s="589"/>
      <c r="DL15" s="589"/>
      <c r="DM15" s="589"/>
      <c r="DN15" s="589"/>
      <c r="DO15" s="589"/>
      <c r="DP15" s="590"/>
      <c r="DQ15" s="594">
        <v>508699</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3270433</v>
      </c>
      <c r="S16" s="589"/>
      <c r="T16" s="589"/>
      <c r="U16" s="589"/>
      <c r="V16" s="589"/>
      <c r="W16" s="589"/>
      <c r="X16" s="589"/>
      <c r="Y16" s="590"/>
      <c r="Z16" s="641">
        <v>49</v>
      </c>
      <c r="AA16" s="641"/>
      <c r="AB16" s="641"/>
      <c r="AC16" s="641"/>
      <c r="AD16" s="642">
        <v>3004483</v>
      </c>
      <c r="AE16" s="642"/>
      <c r="AF16" s="642"/>
      <c r="AG16" s="642"/>
      <c r="AH16" s="642"/>
      <c r="AI16" s="642"/>
      <c r="AJ16" s="642"/>
      <c r="AK16" s="642"/>
      <c r="AL16" s="611">
        <v>73.7</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12829</v>
      </c>
      <c r="CS16" s="589"/>
      <c r="CT16" s="589"/>
      <c r="CU16" s="589"/>
      <c r="CV16" s="589"/>
      <c r="CW16" s="589"/>
      <c r="CX16" s="589"/>
      <c r="CY16" s="590"/>
      <c r="CZ16" s="641">
        <v>0.2</v>
      </c>
      <c r="DA16" s="641"/>
      <c r="DB16" s="641"/>
      <c r="DC16" s="641"/>
      <c r="DD16" s="594" t="s">
        <v>219</v>
      </c>
      <c r="DE16" s="589"/>
      <c r="DF16" s="589"/>
      <c r="DG16" s="589"/>
      <c r="DH16" s="589"/>
      <c r="DI16" s="589"/>
      <c r="DJ16" s="589"/>
      <c r="DK16" s="589"/>
      <c r="DL16" s="589"/>
      <c r="DM16" s="589"/>
      <c r="DN16" s="589"/>
      <c r="DO16" s="589"/>
      <c r="DP16" s="590"/>
      <c r="DQ16" s="594">
        <v>7173</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3004483</v>
      </c>
      <c r="S17" s="589"/>
      <c r="T17" s="589"/>
      <c r="U17" s="589"/>
      <c r="V17" s="589"/>
      <c r="W17" s="589"/>
      <c r="X17" s="589"/>
      <c r="Y17" s="590"/>
      <c r="Z17" s="641">
        <v>45</v>
      </c>
      <c r="AA17" s="641"/>
      <c r="AB17" s="641"/>
      <c r="AC17" s="641"/>
      <c r="AD17" s="642">
        <v>3004483</v>
      </c>
      <c r="AE17" s="642"/>
      <c r="AF17" s="642"/>
      <c r="AG17" s="642"/>
      <c r="AH17" s="642"/>
      <c r="AI17" s="642"/>
      <c r="AJ17" s="642"/>
      <c r="AK17" s="642"/>
      <c r="AL17" s="611">
        <v>73.7</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819364</v>
      </c>
      <c r="CS17" s="589"/>
      <c r="CT17" s="589"/>
      <c r="CU17" s="589"/>
      <c r="CV17" s="589"/>
      <c r="CW17" s="589"/>
      <c r="CX17" s="589"/>
      <c r="CY17" s="590"/>
      <c r="CZ17" s="641">
        <v>12.8</v>
      </c>
      <c r="DA17" s="641"/>
      <c r="DB17" s="641"/>
      <c r="DC17" s="641"/>
      <c r="DD17" s="594" t="s">
        <v>219</v>
      </c>
      <c r="DE17" s="589"/>
      <c r="DF17" s="589"/>
      <c r="DG17" s="589"/>
      <c r="DH17" s="589"/>
      <c r="DI17" s="589"/>
      <c r="DJ17" s="589"/>
      <c r="DK17" s="589"/>
      <c r="DL17" s="589"/>
      <c r="DM17" s="589"/>
      <c r="DN17" s="589"/>
      <c r="DO17" s="589"/>
      <c r="DP17" s="590"/>
      <c r="DQ17" s="594">
        <v>790791</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265950</v>
      </c>
      <c r="S18" s="589"/>
      <c r="T18" s="589"/>
      <c r="U18" s="589"/>
      <c r="V18" s="589"/>
      <c r="W18" s="589"/>
      <c r="X18" s="589"/>
      <c r="Y18" s="590"/>
      <c r="Z18" s="641">
        <v>4</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v>37</v>
      </c>
      <c r="CS18" s="589"/>
      <c r="CT18" s="589"/>
      <c r="CU18" s="589"/>
      <c r="CV18" s="589"/>
      <c r="CW18" s="589"/>
      <c r="CX18" s="589"/>
      <c r="CY18" s="590"/>
      <c r="CZ18" s="641">
        <v>0</v>
      </c>
      <c r="DA18" s="641"/>
      <c r="DB18" s="641"/>
      <c r="DC18" s="641"/>
      <c r="DD18" s="594">
        <v>37</v>
      </c>
      <c r="DE18" s="589"/>
      <c r="DF18" s="589"/>
      <c r="DG18" s="589"/>
      <c r="DH18" s="589"/>
      <c r="DI18" s="589"/>
      <c r="DJ18" s="589"/>
      <c r="DK18" s="589"/>
      <c r="DL18" s="589"/>
      <c r="DM18" s="589"/>
      <c r="DN18" s="589"/>
      <c r="DO18" s="589"/>
      <c r="DP18" s="590"/>
      <c r="DQ18" s="594">
        <v>37</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989</v>
      </c>
      <c r="BH19" s="589"/>
      <c r="BI19" s="589"/>
      <c r="BJ19" s="589"/>
      <c r="BK19" s="589"/>
      <c r="BL19" s="589"/>
      <c r="BM19" s="589"/>
      <c r="BN19" s="590"/>
      <c r="BO19" s="641">
        <v>0.1</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4341745</v>
      </c>
      <c r="S20" s="589"/>
      <c r="T20" s="589"/>
      <c r="U20" s="589"/>
      <c r="V20" s="589"/>
      <c r="W20" s="589"/>
      <c r="X20" s="589"/>
      <c r="Y20" s="590"/>
      <c r="Z20" s="641">
        <v>65.099999999999994</v>
      </c>
      <c r="AA20" s="641"/>
      <c r="AB20" s="641"/>
      <c r="AC20" s="641"/>
      <c r="AD20" s="642">
        <v>4075795</v>
      </c>
      <c r="AE20" s="642"/>
      <c r="AF20" s="642"/>
      <c r="AG20" s="642"/>
      <c r="AH20" s="642"/>
      <c r="AI20" s="642"/>
      <c r="AJ20" s="642"/>
      <c r="AK20" s="642"/>
      <c r="AL20" s="611">
        <v>100</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989</v>
      </c>
      <c r="BH20" s="589"/>
      <c r="BI20" s="589"/>
      <c r="BJ20" s="589"/>
      <c r="BK20" s="589"/>
      <c r="BL20" s="589"/>
      <c r="BM20" s="589"/>
      <c r="BN20" s="590"/>
      <c r="BO20" s="641">
        <v>0.1</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6401542</v>
      </c>
      <c r="CS20" s="589"/>
      <c r="CT20" s="589"/>
      <c r="CU20" s="589"/>
      <c r="CV20" s="589"/>
      <c r="CW20" s="589"/>
      <c r="CX20" s="589"/>
      <c r="CY20" s="590"/>
      <c r="CZ20" s="641">
        <v>100</v>
      </c>
      <c r="DA20" s="641"/>
      <c r="DB20" s="641"/>
      <c r="DC20" s="641"/>
      <c r="DD20" s="594">
        <v>950505</v>
      </c>
      <c r="DE20" s="589"/>
      <c r="DF20" s="589"/>
      <c r="DG20" s="589"/>
      <c r="DH20" s="589"/>
      <c r="DI20" s="589"/>
      <c r="DJ20" s="589"/>
      <c r="DK20" s="589"/>
      <c r="DL20" s="589"/>
      <c r="DM20" s="589"/>
      <c r="DN20" s="589"/>
      <c r="DO20" s="589"/>
      <c r="DP20" s="590"/>
      <c r="DQ20" s="594">
        <v>4731475</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1031</v>
      </c>
      <c r="S21" s="589"/>
      <c r="T21" s="589"/>
      <c r="U21" s="589"/>
      <c r="V21" s="589"/>
      <c r="W21" s="589"/>
      <c r="X21" s="589"/>
      <c r="Y21" s="590"/>
      <c r="Z21" s="641">
        <v>0</v>
      </c>
      <c r="AA21" s="641"/>
      <c r="AB21" s="641"/>
      <c r="AC21" s="641"/>
      <c r="AD21" s="642">
        <v>1031</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989</v>
      </c>
      <c r="BH21" s="589"/>
      <c r="BI21" s="589"/>
      <c r="BJ21" s="589"/>
      <c r="BK21" s="589"/>
      <c r="BL21" s="589"/>
      <c r="BM21" s="589"/>
      <c r="BN21" s="590"/>
      <c r="BO21" s="641">
        <v>0.1</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64665</v>
      </c>
      <c r="S22" s="589"/>
      <c r="T22" s="589"/>
      <c r="U22" s="589"/>
      <c r="V22" s="589"/>
      <c r="W22" s="589"/>
      <c r="X22" s="589"/>
      <c r="Y22" s="590"/>
      <c r="Z22" s="641">
        <v>1</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48697</v>
      </c>
      <c r="S23" s="589"/>
      <c r="T23" s="589"/>
      <c r="U23" s="589"/>
      <c r="V23" s="589"/>
      <c r="W23" s="589"/>
      <c r="X23" s="589"/>
      <c r="Y23" s="590"/>
      <c r="Z23" s="641">
        <v>0.7</v>
      </c>
      <c r="AA23" s="641"/>
      <c r="AB23" s="641"/>
      <c r="AC23" s="641"/>
      <c r="AD23" s="642" t="s">
        <v>219</v>
      </c>
      <c r="AE23" s="642"/>
      <c r="AF23" s="642"/>
      <c r="AG23" s="642"/>
      <c r="AH23" s="642"/>
      <c r="AI23" s="642"/>
      <c r="AJ23" s="642"/>
      <c r="AK23" s="642"/>
      <c r="AL23" s="611" t="s">
        <v>219</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219</v>
      </c>
      <c r="BH23" s="589"/>
      <c r="BI23" s="589"/>
      <c r="BJ23" s="589"/>
      <c r="BK23" s="589"/>
      <c r="BL23" s="589"/>
      <c r="BM23" s="589"/>
      <c r="BN23" s="590"/>
      <c r="BO23" s="641" t="s">
        <v>219</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8683</v>
      </c>
      <c r="S24" s="589"/>
      <c r="T24" s="589"/>
      <c r="U24" s="589"/>
      <c r="V24" s="589"/>
      <c r="W24" s="589"/>
      <c r="X24" s="589"/>
      <c r="Y24" s="590"/>
      <c r="Z24" s="641">
        <v>0.1</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2759042</v>
      </c>
      <c r="CS24" s="639"/>
      <c r="CT24" s="639"/>
      <c r="CU24" s="639"/>
      <c r="CV24" s="639"/>
      <c r="CW24" s="639"/>
      <c r="CX24" s="639"/>
      <c r="CY24" s="686"/>
      <c r="CZ24" s="690">
        <v>43.1</v>
      </c>
      <c r="DA24" s="691"/>
      <c r="DB24" s="691"/>
      <c r="DC24" s="692"/>
      <c r="DD24" s="685">
        <v>2067440</v>
      </c>
      <c r="DE24" s="639"/>
      <c r="DF24" s="639"/>
      <c r="DG24" s="639"/>
      <c r="DH24" s="639"/>
      <c r="DI24" s="639"/>
      <c r="DJ24" s="639"/>
      <c r="DK24" s="686"/>
      <c r="DL24" s="685">
        <v>2063108</v>
      </c>
      <c r="DM24" s="639"/>
      <c r="DN24" s="639"/>
      <c r="DO24" s="639"/>
      <c r="DP24" s="639"/>
      <c r="DQ24" s="639"/>
      <c r="DR24" s="639"/>
      <c r="DS24" s="639"/>
      <c r="DT24" s="639"/>
      <c r="DU24" s="639"/>
      <c r="DV24" s="686"/>
      <c r="DW24" s="687">
        <v>47.9</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762102</v>
      </c>
      <c r="S25" s="589"/>
      <c r="T25" s="589"/>
      <c r="U25" s="589"/>
      <c r="V25" s="589"/>
      <c r="W25" s="589"/>
      <c r="X25" s="589"/>
      <c r="Y25" s="590"/>
      <c r="Z25" s="641">
        <v>11.4</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1059650</v>
      </c>
      <c r="CS25" s="607"/>
      <c r="CT25" s="607"/>
      <c r="CU25" s="607"/>
      <c r="CV25" s="607"/>
      <c r="CW25" s="607"/>
      <c r="CX25" s="607"/>
      <c r="CY25" s="608"/>
      <c r="CZ25" s="591">
        <v>16.600000000000001</v>
      </c>
      <c r="DA25" s="609"/>
      <c r="DB25" s="609"/>
      <c r="DC25" s="610"/>
      <c r="DD25" s="594">
        <v>1005011</v>
      </c>
      <c r="DE25" s="607"/>
      <c r="DF25" s="607"/>
      <c r="DG25" s="607"/>
      <c r="DH25" s="607"/>
      <c r="DI25" s="607"/>
      <c r="DJ25" s="607"/>
      <c r="DK25" s="608"/>
      <c r="DL25" s="594">
        <v>1000779</v>
      </c>
      <c r="DM25" s="607"/>
      <c r="DN25" s="607"/>
      <c r="DO25" s="607"/>
      <c r="DP25" s="607"/>
      <c r="DQ25" s="607"/>
      <c r="DR25" s="607"/>
      <c r="DS25" s="607"/>
      <c r="DT25" s="607"/>
      <c r="DU25" s="607"/>
      <c r="DV25" s="608"/>
      <c r="DW25" s="611">
        <v>23.3</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656718</v>
      </c>
      <c r="CS26" s="589"/>
      <c r="CT26" s="589"/>
      <c r="CU26" s="589"/>
      <c r="CV26" s="589"/>
      <c r="CW26" s="589"/>
      <c r="CX26" s="589"/>
      <c r="CY26" s="590"/>
      <c r="CZ26" s="591">
        <v>10.3</v>
      </c>
      <c r="DA26" s="609"/>
      <c r="DB26" s="609"/>
      <c r="DC26" s="610"/>
      <c r="DD26" s="594">
        <v>612379</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505420</v>
      </c>
      <c r="S27" s="589"/>
      <c r="T27" s="589"/>
      <c r="U27" s="589"/>
      <c r="V27" s="589"/>
      <c r="W27" s="589"/>
      <c r="X27" s="589"/>
      <c r="Y27" s="590"/>
      <c r="Z27" s="641">
        <v>7.6</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866386</v>
      </c>
      <c r="BH27" s="589"/>
      <c r="BI27" s="589"/>
      <c r="BJ27" s="589"/>
      <c r="BK27" s="589"/>
      <c r="BL27" s="589"/>
      <c r="BM27" s="589"/>
      <c r="BN27" s="590"/>
      <c r="BO27" s="641">
        <v>100</v>
      </c>
      <c r="BP27" s="641"/>
      <c r="BQ27" s="641"/>
      <c r="BR27" s="641"/>
      <c r="BS27" s="594" t="s">
        <v>219</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880028</v>
      </c>
      <c r="CS27" s="607"/>
      <c r="CT27" s="607"/>
      <c r="CU27" s="607"/>
      <c r="CV27" s="607"/>
      <c r="CW27" s="607"/>
      <c r="CX27" s="607"/>
      <c r="CY27" s="608"/>
      <c r="CZ27" s="591">
        <v>13.7</v>
      </c>
      <c r="DA27" s="609"/>
      <c r="DB27" s="609"/>
      <c r="DC27" s="610"/>
      <c r="DD27" s="594">
        <v>271638</v>
      </c>
      <c r="DE27" s="607"/>
      <c r="DF27" s="607"/>
      <c r="DG27" s="607"/>
      <c r="DH27" s="607"/>
      <c r="DI27" s="607"/>
      <c r="DJ27" s="607"/>
      <c r="DK27" s="608"/>
      <c r="DL27" s="594">
        <v>271538</v>
      </c>
      <c r="DM27" s="607"/>
      <c r="DN27" s="607"/>
      <c r="DO27" s="607"/>
      <c r="DP27" s="607"/>
      <c r="DQ27" s="607"/>
      <c r="DR27" s="607"/>
      <c r="DS27" s="607"/>
      <c r="DT27" s="607"/>
      <c r="DU27" s="607"/>
      <c r="DV27" s="608"/>
      <c r="DW27" s="611">
        <v>6.3</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14853</v>
      </c>
      <c r="S28" s="589"/>
      <c r="T28" s="589"/>
      <c r="U28" s="589"/>
      <c r="V28" s="589"/>
      <c r="W28" s="589"/>
      <c r="X28" s="589"/>
      <c r="Y28" s="590"/>
      <c r="Z28" s="641">
        <v>0.2</v>
      </c>
      <c r="AA28" s="641"/>
      <c r="AB28" s="641"/>
      <c r="AC28" s="641"/>
      <c r="AD28" s="642" t="s">
        <v>219</v>
      </c>
      <c r="AE28" s="642"/>
      <c r="AF28" s="642"/>
      <c r="AG28" s="642"/>
      <c r="AH28" s="642"/>
      <c r="AI28" s="642"/>
      <c r="AJ28" s="642"/>
      <c r="AK28" s="642"/>
      <c r="AL28" s="611" t="s">
        <v>219</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819364</v>
      </c>
      <c r="CS28" s="589"/>
      <c r="CT28" s="589"/>
      <c r="CU28" s="589"/>
      <c r="CV28" s="589"/>
      <c r="CW28" s="589"/>
      <c r="CX28" s="589"/>
      <c r="CY28" s="590"/>
      <c r="CZ28" s="591">
        <v>12.8</v>
      </c>
      <c r="DA28" s="609"/>
      <c r="DB28" s="609"/>
      <c r="DC28" s="610"/>
      <c r="DD28" s="594">
        <v>790791</v>
      </c>
      <c r="DE28" s="589"/>
      <c r="DF28" s="589"/>
      <c r="DG28" s="589"/>
      <c r="DH28" s="589"/>
      <c r="DI28" s="589"/>
      <c r="DJ28" s="589"/>
      <c r="DK28" s="590"/>
      <c r="DL28" s="594">
        <v>790791</v>
      </c>
      <c r="DM28" s="589"/>
      <c r="DN28" s="589"/>
      <c r="DO28" s="589"/>
      <c r="DP28" s="589"/>
      <c r="DQ28" s="589"/>
      <c r="DR28" s="589"/>
      <c r="DS28" s="589"/>
      <c r="DT28" s="589"/>
      <c r="DU28" s="589"/>
      <c r="DV28" s="590"/>
      <c r="DW28" s="611">
        <v>18.399999999999999</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505</v>
      </c>
      <c r="S29" s="589"/>
      <c r="T29" s="589"/>
      <c r="U29" s="589"/>
      <c r="V29" s="589"/>
      <c r="W29" s="589"/>
      <c r="X29" s="589"/>
      <c r="Y29" s="590"/>
      <c r="Z29" s="641">
        <v>0</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819315</v>
      </c>
      <c r="CS29" s="607"/>
      <c r="CT29" s="607"/>
      <c r="CU29" s="607"/>
      <c r="CV29" s="607"/>
      <c r="CW29" s="607"/>
      <c r="CX29" s="607"/>
      <c r="CY29" s="608"/>
      <c r="CZ29" s="591">
        <v>12.8</v>
      </c>
      <c r="DA29" s="609"/>
      <c r="DB29" s="609"/>
      <c r="DC29" s="610"/>
      <c r="DD29" s="594">
        <v>790742</v>
      </c>
      <c r="DE29" s="607"/>
      <c r="DF29" s="607"/>
      <c r="DG29" s="607"/>
      <c r="DH29" s="607"/>
      <c r="DI29" s="607"/>
      <c r="DJ29" s="607"/>
      <c r="DK29" s="608"/>
      <c r="DL29" s="594">
        <v>790742</v>
      </c>
      <c r="DM29" s="607"/>
      <c r="DN29" s="607"/>
      <c r="DO29" s="607"/>
      <c r="DP29" s="607"/>
      <c r="DQ29" s="607"/>
      <c r="DR29" s="607"/>
      <c r="DS29" s="607"/>
      <c r="DT29" s="607"/>
      <c r="DU29" s="607"/>
      <c r="DV29" s="608"/>
      <c r="DW29" s="611">
        <v>18.399999999999999</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33457</v>
      </c>
      <c r="S30" s="589"/>
      <c r="T30" s="589"/>
      <c r="U30" s="589"/>
      <c r="V30" s="589"/>
      <c r="W30" s="589"/>
      <c r="X30" s="589"/>
      <c r="Y30" s="590"/>
      <c r="Z30" s="641">
        <v>0.5</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99</v>
      </c>
      <c r="BH30" s="655"/>
      <c r="BI30" s="655"/>
      <c r="BJ30" s="655"/>
      <c r="BK30" s="655"/>
      <c r="BL30" s="655"/>
      <c r="BM30" s="656">
        <v>95.8</v>
      </c>
      <c r="BN30" s="655"/>
      <c r="BO30" s="655"/>
      <c r="BP30" s="655"/>
      <c r="BQ30" s="657"/>
      <c r="BR30" s="654">
        <v>99</v>
      </c>
      <c r="BS30" s="655"/>
      <c r="BT30" s="655"/>
      <c r="BU30" s="655"/>
      <c r="BV30" s="655"/>
      <c r="BW30" s="655"/>
      <c r="BX30" s="656">
        <v>95.1</v>
      </c>
      <c r="BY30" s="655"/>
      <c r="BZ30" s="655"/>
      <c r="CA30" s="655"/>
      <c r="CB30" s="657"/>
      <c r="CD30" s="660"/>
      <c r="CE30" s="661"/>
      <c r="CF30" s="625" t="s">
        <v>291</v>
      </c>
      <c r="CG30" s="622"/>
      <c r="CH30" s="622"/>
      <c r="CI30" s="622"/>
      <c r="CJ30" s="622"/>
      <c r="CK30" s="622"/>
      <c r="CL30" s="622"/>
      <c r="CM30" s="622"/>
      <c r="CN30" s="622"/>
      <c r="CO30" s="622"/>
      <c r="CP30" s="622"/>
      <c r="CQ30" s="623"/>
      <c r="CR30" s="588">
        <v>741676</v>
      </c>
      <c r="CS30" s="589"/>
      <c r="CT30" s="589"/>
      <c r="CU30" s="589"/>
      <c r="CV30" s="589"/>
      <c r="CW30" s="589"/>
      <c r="CX30" s="589"/>
      <c r="CY30" s="590"/>
      <c r="CZ30" s="591">
        <v>11.6</v>
      </c>
      <c r="DA30" s="609"/>
      <c r="DB30" s="609"/>
      <c r="DC30" s="610"/>
      <c r="DD30" s="594">
        <v>714209</v>
      </c>
      <c r="DE30" s="589"/>
      <c r="DF30" s="589"/>
      <c r="DG30" s="589"/>
      <c r="DH30" s="589"/>
      <c r="DI30" s="589"/>
      <c r="DJ30" s="589"/>
      <c r="DK30" s="590"/>
      <c r="DL30" s="594">
        <v>714209</v>
      </c>
      <c r="DM30" s="589"/>
      <c r="DN30" s="589"/>
      <c r="DO30" s="589"/>
      <c r="DP30" s="589"/>
      <c r="DQ30" s="589"/>
      <c r="DR30" s="589"/>
      <c r="DS30" s="589"/>
      <c r="DT30" s="589"/>
      <c r="DU30" s="589"/>
      <c r="DV30" s="590"/>
      <c r="DW30" s="611">
        <v>16.600000000000001</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300242</v>
      </c>
      <c r="S31" s="589"/>
      <c r="T31" s="589"/>
      <c r="U31" s="589"/>
      <c r="V31" s="589"/>
      <c r="W31" s="589"/>
      <c r="X31" s="589"/>
      <c r="Y31" s="590"/>
      <c r="Z31" s="641">
        <v>4.5</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98.9</v>
      </c>
      <c r="BH31" s="607"/>
      <c r="BI31" s="607"/>
      <c r="BJ31" s="607"/>
      <c r="BK31" s="607"/>
      <c r="BL31" s="607"/>
      <c r="BM31" s="643">
        <v>95</v>
      </c>
      <c r="BN31" s="653"/>
      <c r="BO31" s="653"/>
      <c r="BP31" s="653"/>
      <c r="BQ31" s="617"/>
      <c r="BR31" s="652">
        <v>99</v>
      </c>
      <c r="BS31" s="607"/>
      <c r="BT31" s="607"/>
      <c r="BU31" s="607"/>
      <c r="BV31" s="607"/>
      <c r="BW31" s="607"/>
      <c r="BX31" s="643">
        <v>94.3</v>
      </c>
      <c r="BY31" s="653"/>
      <c r="BZ31" s="653"/>
      <c r="CA31" s="653"/>
      <c r="CB31" s="617"/>
      <c r="CD31" s="660"/>
      <c r="CE31" s="661"/>
      <c r="CF31" s="625" t="s">
        <v>295</v>
      </c>
      <c r="CG31" s="622"/>
      <c r="CH31" s="622"/>
      <c r="CI31" s="622"/>
      <c r="CJ31" s="622"/>
      <c r="CK31" s="622"/>
      <c r="CL31" s="622"/>
      <c r="CM31" s="622"/>
      <c r="CN31" s="622"/>
      <c r="CO31" s="622"/>
      <c r="CP31" s="622"/>
      <c r="CQ31" s="623"/>
      <c r="CR31" s="588">
        <v>77639</v>
      </c>
      <c r="CS31" s="607"/>
      <c r="CT31" s="607"/>
      <c r="CU31" s="607"/>
      <c r="CV31" s="607"/>
      <c r="CW31" s="607"/>
      <c r="CX31" s="607"/>
      <c r="CY31" s="608"/>
      <c r="CZ31" s="591">
        <v>1.2</v>
      </c>
      <c r="DA31" s="609"/>
      <c r="DB31" s="609"/>
      <c r="DC31" s="610"/>
      <c r="DD31" s="594">
        <v>76533</v>
      </c>
      <c r="DE31" s="607"/>
      <c r="DF31" s="607"/>
      <c r="DG31" s="607"/>
      <c r="DH31" s="607"/>
      <c r="DI31" s="607"/>
      <c r="DJ31" s="607"/>
      <c r="DK31" s="608"/>
      <c r="DL31" s="594">
        <v>76533</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74930</v>
      </c>
      <c r="S32" s="589"/>
      <c r="T32" s="589"/>
      <c r="U32" s="589"/>
      <c r="V32" s="589"/>
      <c r="W32" s="589"/>
      <c r="X32" s="589"/>
      <c r="Y32" s="590"/>
      <c r="Z32" s="641">
        <v>1.1000000000000001</v>
      </c>
      <c r="AA32" s="641"/>
      <c r="AB32" s="641"/>
      <c r="AC32" s="641"/>
      <c r="AD32" s="642" t="s">
        <v>219</v>
      </c>
      <c r="AE32" s="642"/>
      <c r="AF32" s="642"/>
      <c r="AG32" s="642"/>
      <c r="AH32" s="642"/>
      <c r="AI32" s="642"/>
      <c r="AJ32" s="642"/>
      <c r="AK32" s="642"/>
      <c r="AL32" s="611" t="s">
        <v>219</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v>
      </c>
      <c r="BH32" s="573"/>
      <c r="BI32" s="573"/>
      <c r="BJ32" s="573"/>
      <c r="BK32" s="573"/>
      <c r="BL32" s="573"/>
      <c r="BM32" s="636">
        <v>95.7</v>
      </c>
      <c r="BN32" s="573"/>
      <c r="BO32" s="573"/>
      <c r="BP32" s="573"/>
      <c r="BQ32" s="630"/>
      <c r="BR32" s="651">
        <v>98.9</v>
      </c>
      <c r="BS32" s="573"/>
      <c r="BT32" s="573"/>
      <c r="BU32" s="573"/>
      <c r="BV32" s="573"/>
      <c r="BW32" s="573"/>
      <c r="BX32" s="636">
        <v>95</v>
      </c>
      <c r="BY32" s="573"/>
      <c r="BZ32" s="573"/>
      <c r="CA32" s="573"/>
      <c r="CB32" s="630"/>
      <c r="CD32" s="662"/>
      <c r="CE32" s="663"/>
      <c r="CF32" s="625" t="s">
        <v>298</v>
      </c>
      <c r="CG32" s="622"/>
      <c r="CH32" s="622"/>
      <c r="CI32" s="622"/>
      <c r="CJ32" s="622"/>
      <c r="CK32" s="622"/>
      <c r="CL32" s="622"/>
      <c r="CM32" s="622"/>
      <c r="CN32" s="622"/>
      <c r="CO32" s="622"/>
      <c r="CP32" s="622"/>
      <c r="CQ32" s="623"/>
      <c r="CR32" s="588">
        <v>49</v>
      </c>
      <c r="CS32" s="589"/>
      <c r="CT32" s="589"/>
      <c r="CU32" s="589"/>
      <c r="CV32" s="589"/>
      <c r="CW32" s="589"/>
      <c r="CX32" s="589"/>
      <c r="CY32" s="590"/>
      <c r="CZ32" s="591">
        <v>0</v>
      </c>
      <c r="DA32" s="609"/>
      <c r="DB32" s="609"/>
      <c r="DC32" s="610"/>
      <c r="DD32" s="594">
        <v>49</v>
      </c>
      <c r="DE32" s="589"/>
      <c r="DF32" s="589"/>
      <c r="DG32" s="589"/>
      <c r="DH32" s="589"/>
      <c r="DI32" s="589"/>
      <c r="DJ32" s="589"/>
      <c r="DK32" s="590"/>
      <c r="DL32" s="594">
        <v>49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515513</v>
      </c>
      <c r="S33" s="589"/>
      <c r="T33" s="589"/>
      <c r="U33" s="589"/>
      <c r="V33" s="589"/>
      <c r="W33" s="589"/>
      <c r="X33" s="589"/>
      <c r="Y33" s="590"/>
      <c r="Z33" s="641">
        <v>7.7</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2679166</v>
      </c>
      <c r="CS33" s="607"/>
      <c r="CT33" s="607"/>
      <c r="CU33" s="607"/>
      <c r="CV33" s="607"/>
      <c r="CW33" s="607"/>
      <c r="CX33" s="607"/>
      <c r="CY33" s="608"/>
      <c r="CZ33" s="591">
        <v>41.9</v>
      </c>
      <c r="DA33" s="609"/>
      <c r="DB33" s="609"/>
      <c r="DC33" s="610"/>
      <c r="DD33" s="594">
        <v>2286498</v>
      </c>
      <c r="DE33" s="607"/>
      <c r="DF33" s="607"/>
      <c r="DG33" s="607"/>
      <c r="DH33" s="607"/>
      <c r="DI33" s="607"/>
      <c r="DJ33" s="607"/>
      <c r="DK33" s="608"/>
      <c r="DL33" s="594">
        <v>1804115</v>
      </c>
      <c r="DM33" s="607"/>
      <c r="DN33" s="607"/>
      <c r="DO33" s="607"/>
      <c r="DP33" s="607"/>
      <c r="DQ33" s="607"/>
      <c r="DR33" s="607"/>
      <c r="DS33" s="607"/>
      <c r="DT33" s="607"/>
      <c r="DU33" s="607"/>
      <c r="DV33" s="608"/>
      <c r="DW33" s="611">
        <v>41.9</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661213</v>
      </c>
      <c r="CS34" s="589"/>
      <c r="CT34" s="589"/>
      <c r="CU34" s="589"/>
      <c r="CV34" s="589"/>
      <c r="CW34" s="589"/>
      <c r="CX34" s="589"/>
      <c r="CY34" s="590"/>
      <c r="CZ34" s="591">
        <v>10.3</v>
      </c>
      <c r="DA34" s="609"/>
      <c r="DB34" s="609"/>
      <c r="DC34" s="610"/>
      <c r="DD34" s="594">
        <v>574187</v>
      </c>
      <c r="DE34" s="589"/>
      <c r="DF34" s="589"/>
      <c r="DG34" s="589"/>
      <c r="DH34" s="589"/>
      <c r="DI34" s="589"/>
      <c r="DJ34" s="589"/>
      <c r="DK34" s="590"/>
      <c r="DL34" s="594">
        <v>534518</v>
      </c>
      <c r="DM34" s="589"/>
      <c r="DN34" s="589"/>
      <c r="DO34" s="589"/>
      <c r="DP34" s="589"/>
      <c r="DQ34" s="589"/>
      <c r="DR34" s="589"/>
      <c r="DS34" s="589"/>
      <c r="DT34" s="589"/>
      <c r="DU34" s="589"/>
      <c r="DV34" s="590"/>
      <c r="DW34" s="611">
        <v>12.4</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227313</v>
      </c>
      <c r="S35" s="589"/>
      <c r="T35" s="589"/>
      <c r="U35" s="589"/>
      <c r="V35" s="589"/>
      <c r="W35" s="589"/>
      <c r="X35" s="589"/>
      <c r="Y35" s="590"/>
      <c r="Z35" s="641">
        <v>3.4</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975080</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38528</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40963</v>
      </c>
      <c r="CS35" s="607"/>
      <c r="CT35" s="607"/>
      <c r="CU35" s="607"/>
      <c r="CV35" s="607"/>
      <c r="CW35" s="607"/>
      <c r="CX35" s="607"/>
      <c r="CY35" s="608"/>
      <c r="CZ35" s="591">
        <v>0.6</v>
      </c>
      <c r="DA35" s="609"/>
      <c r="DB35" s="609"/>
      <c r="DC35" s="610"/>
      <c r="DD35" s="594">
        <v>34543</v>
      </c>
      <c r="DE35" s="607"/>
      <c r="DF35" s="607"/>
      <c r="DG35" s="607"/>
      <c r="DH35" s="607"/>
      <c r="DI35" s="607"/>
      <c r="DJ35" s="607"/>
      <c r="DK35" s="608"/>
      <c r="DL35" s="594">
        <v>26550</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6671843</v>
      </c>
      <c r="S36" s="629"/>
      <c r="T36" s="629"/>
      <c r="U36" s="629"/>
      <c r="V36" s="629"/>
      <c r="W36" s="629"/>
      <c r="X36" s="629"/>
      <c r="Y36" s="632"/>
      <c r="Z36" s="633">
        <v>100</v>
      </c>
      <c r="AA36" s="633"/>
      <c r="AB36" s="633"/>
      <c r="AC36" s="633"/>
      <c r="AD36" s="634">
        <v>4076826</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160092</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7705</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748196</v>
      </c>
      <c r="CS36" s="589"/>
      <c r="CT36" s="589"/>
      <c r="CU36" s="589"/>
      <c r="CV36" s="589"/>
      <c r="CW36" s="589"/>
      <c r="CX36" s="589"/>
      <c r="CY36" s="590"/>
      <c r="CZ36" s="591">
        <v>11.7</v>
      </c>
      <c r="DA36" s="609"/>
      <c r="DB36" s="609"/>
      <c r="DC36" s="610"/>
      <c r="DD36" s="594">
        <v>550135</v>
      </c>
      <c r="DE36" s="589"/>
      <c r="DF36" s="589"/>
      <c r="DG36" s="589"/>
      <c r="DH36" s="589"/>
      <c r="DI36" s="589"/>
      <c r="DJ36" s="589"/>
      <c r="DK36" s="590"/>
      <c r="DL36" s="594">
        <v>540575</v>
      </c>
      <c r="DM36" s="589"/>
      <c r="DN36" s="589"/>
      <c r="DO36" s="589"/>
      <c r="DP36" s="589"/>
      <c r="DQ36" s="589"/>
      <c r="DR36" s="589"/>
      <c r="DS36" s="589"/>
      <c r="DT36" s="589"/>
      <c r="DU36" s="589"/>
      <c r="DV36" s="590"/>
      <c r="DW36" s="611">
        <v>12.6</v>
      </c>
      <c r="DX36" s="612"/>
      <c r="DY36" s="612"/>
      <c r="DZ36" s="612"/>
      <c r="EA36" s="612"/>
      <c r="EB36" s="612"/>
      <c r="EC36" s="613"/>
    </row>
    <row r="37" spans="2:133" ht="11.25" customHeight="1">
      <c r="AQ37" s="614" t="s">
        <v>313</v>
      </c>
      <c r="AR37" s="615"/>
      <c r="AS37" s="615"/>
      <c r="AT37" s="615"/>
      <c r="AU37" s="615"/>
      <c r="AV37" s="615"/>
      <c r="AW37" s="615"/>
      <c r="AX37" s="615"/>
      <c r="AY37" s="616"/>
      <c r="AZ37" s="588">
        <v>70624</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1950</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300292</v>
      </c>
      <c r="CS37" s="607"/>
      <c r="CT37" s="607"/>
      <c r="CU37" s="607"/>
      <c r="CV37" s="607"/>
      <c r="CW37" s="607"/>
      <c r="CX37" s="607"/>
      <c r="CY37" s="608"/>
      <c r="CZ37" s="591">
        <v>4.7</v>
      </c>
      <c r="DA37" s="609"/>
      <c r="DB37" s="609"/>
      <c r="DC37" s="610"/>
      <c r="DD37" s="594">
        <v>300292</v>
      </c>
      <c r="DE37" s="607"/>
      <c r="DF37" s="607"/>
      <c r="DG37" s="607"/>
      <c r="DH37" s="607"/>
      <c r="DI37" s="607"/>
      <c r="DJ37" s="607"/>
      <c r="DK37" s="608"/>
      <c r="DL37" s="594">
        <v>300138</v>
      </c>
      <c r="DM37" s="607"/>
      <c r="DN37" s="607"/>
      <c r="DO37" s="607"/>
      <c r="DP37" s="607"/>
      <c r="DQ37" s="607"/>
      <c r="DR37" s="607"/>
      <c r="DS37" s="607"/>
      <c r="DT37" s="607"/>
      <c r="DU37" s="607"/>
      <c r="DV37" s="608"/>
      <c r="DW37" s="611">
        <v>7</v>
      </c>
      <c r="DX37" s="612"/>
      <c r="DY37" s="612"/>
      <c r="DZ37" s="612"/>
      <c r="EA37" s="612"/>
      <c r="EB37" s="612"/>
      <c r="EC37" s="613"/>
    </row>
    <row r="38" spans="2:133" ht="11.25" customHeight="1">
      <c r="AQ38" s="614" t="s">
        <v>316</v>
      </c>
      <c r="AR38" s="615"/>
      <c r="AS38" s="615"/>
      <c r="AT38" s="615"/>
      <c r="AU38" s="615"/>
      <c r="AV38" s="615"/>
      <c r="AW38" s="615"/>
      <c r="AX38" s="615"/>
      <c r="AY38" s="616"/>
      <c r="AZ38" s="588" t="s">
        <v>219</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3338</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975080</v>
      </c>
      <c r="CS38" s="589"/>
      <c r="CT38" s="589"/>
      <c r="CU38" s="589"/>
      <c r="CV38" s="589"/>
      <c r="CW38" s="589"/>
      <c r="CX38" s="589"/>
      <c r="CY38" s="590"/>
      <c r="CZ38" s="591">
        <v>15.2</v>
      </c>
      <c r="DA38" s="609"/>
      <c r="DB38" s="609"/>
      <c r="DC38" s="610"/>
      <c r="DD38" s="594">
        <v>877195</v>
      </c>
      <c r="DE38" s="589"/>
      <c r="DF38" s="589"/>
      <c r="DG38" s="589"/>
      <c r="DH38" s="589"/>
      <c r="DI38" s="589"/>
      <c r="DJ38" s="589"/>
      <c r="DK38" s="590"/>
      <c r="DL38" s="594">
        <v>702472</v>
      </c>
      <c r="DM38" s="589"/>
      <c r="DN38" s="589"/>
      <c r="DO38" s="589"/>
      <c r="DP38" s="589"/>
      <c r="DQ38" s="589"/>
      <c r="DR38" s="589"/>
      <c r="DS38" s="589"/>
      <c r="DT38" s="589"/>
      <c r="DU38" s="589"/>
      <c r="DV38" s="590"/>
      <c r="DW38" s="611">
        <v>16.3</v>
      </c>
      <c r="DX38" s="612"/>
      <c r="DY38" s="612"/>
      <c r="DZ38" s="612"/>
      <c r="EA38" s="612"/>
      <c r="EB38" s="612"/>
      <c r="EC38" s="613"/>
    </row>
    <row r="39" spans="2:133" ht="11.25" customHeight="1">
      <c r="AQ39" s="614" t="s">
        <v>319</v>
      </c>
      <c r="AR39" s="615"/>
      <c r="AS39" s="615"/>
      <c r="AT39" s="615"/>
      <c r="AU39" s="615"/>
      <c r="AV39" s="615"/>
      <c r="AW39" s="615"/>
      <c r="AX39" s="615"/>
      <c r="AY39" s="616"/>
      <c r="AZ39" s="588" t="s">
        <v>219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86</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253306</v>
      </c>
      <c r="CS39" s="607"/>
      <c r="CT39" s="607"/>
      <c r="CU39" s="607"/>
      <c r="CV39" s="607"/>
      <c r="CW39" s="607"/>
      <c r="CX39" s="607"/>
      <c r="CY39" s="608"/>
      <c r="CZ39" s="591">
        <v>4</v>
      </c>
      <c r="DA39" s="609"/>
      <c r="DB39" s="609"/>
      <c r="DC39" s="610"/>
      <c r="DD39" s="594">
        <v>250438</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107672</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136</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408</v>
      </c>
      <c r="CS40" s="589"/>
      <c r="CT40" s="589"/>
      <c r="CU40" s="589"/>
      <c r="CV40" s="589"/>
      <c r="CW40" s="589"/>
      <c r="CX40" s="589"/>
      <c r="CY40" s="590"/>
      <c r="CZ40" s="591">
        <v>0</v>
      </c>
      <c r="DA40" s="609"/>
      <c r="DB40" s="609"/>
      <c r="DC40" s="610"/>
      <c r="DD40" s="594" t="s">
        <v>219</v>
      </c>
      <c r="DE40" s="589"/>
      <c r="DF40" s="589"/>
      <c r="DG40" s="589"/>
      <c r="DH40" s="589"/>
      <c r="DI40" s="589"/>
      <c r="DJ40" s="589"/>
      <c r="DK40" s="590"/>
      <c r="DL40" s="594" t="s">
        <v>219</v>
      </c>
      <c r="DM40" s="589"/>
      <c r="DN40" s="589"/>
      <c r="DO40" s="589"/>
      <c r="DP40" s="589"/>
      <c r="DQ40" s="589"/>
      <c r="DR40" s="589"/>
      <c r="DS40" s="589"/>
      <c r="DT40" s="589"/>
      <c r="DU40" s="589"/>
      <c r="DV40" s="590"/>
      <c r="DW40" s="611" t="s">
        <v>219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636692</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322</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963334</v>
      </c>
      <c r="CS42" s="589"/>
      <c r="CT42" s="589"/>
      <c r="CU42" s="589"/>
      <c r="CV42" s="589"/>
      <c r="CW42" s="589"/>
      <c r="CX42" s="589"/>
      <c r="CY42" s="590"/>
      <c r="CZ42" s="591">
        <v>15</v>
      </c>
      <c r="DA42" s="592"/>
      <c r="DB42" s="592"/>
      <c r="DC42" s="593"/>
      <c r="DD42" s="594">
        <v>377537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18990</v>
      </c>
      <c r="CS43" s="607"/>
      <c r="CT43" s="607"/>
      <c r="CU43" s="607"/>
      <c r="CV43" s="607"/>
      <c r="CW43" s="607"/>
      <c r="CX43" s="607"/>
      <c r="CY43" s="608"/>
      <c r="CZ43" s="591">
        <v>0.3</v>
      </c>
      <c r="DA43" s="609"/>
      <c r="DB43" s="609"/>
      <c r="DC43" s="610"/>
      <c r="DD43" s="594">
        <v>18990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950505</v>
      </c>
      <c r="CS44" s="589"/>
      <c r="CT44" s="589"/>
      <c r="CU44" s="589"/>
      <c r="CV44" s="589"/>
      <c r="CW44" s="589"/>
      <c r="CX44" s="589"/>
      <c r="CY44" s="590"/>
      <c r="CZ44" s="591">
        <v>14.8</v>
      </c>
      <c r="DA44" s="592"/>
      <c r="DB44" s="592"/>
      <c r="DC44" s="593"/>
      <c r="DD44" s="594">
        <v>370364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529048</v>
      </c>
      <c r="CS45" s="607"/>
      <c r="CT45" s="607"/>
      <c r="CU45" s="607"/>
      <c r="CV45" s="607"/>
      <c r="CW45" s="607"/>
      <c r="CX45" s="607"/>
      <c r="CY45" s="608"/>
      <c r="CZ45" s="591">
        <v>8.3000000000000007</v>
      </c>
      <c r="DA45" s="609"/>
      <c r="DB45" s="609"/>
      <c r="DC45" s="610"/>
      <c r="DD45" s="594">
        <v>64150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401304</v>
      </c>
      <c r="CS46" s="589"/>
      <c r="CT46" s="589"/>
      <c r="CU46" s="589"/>
      <c r="CV46" s="589"/>
      <c r="CW46" s="589"/>
      <c r="CX46" s="589"/>
      <c r="CY46" s="590"/>
      <c r="CZ46" s="591">
        <v>6.3</v>
      </c>
      <c r="DA46" s="592"/>
      <c r="DB46" s="592"/>
      <c r="DC46" s="593"/>
      <c r="DD46" s="594">
        <v>301961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12829</v>
      </c>
      <c r="CS47" s="607"/>
      <c r="CT47" s="607"/>
      <c r="CU47" s="607"/>
      <c r="CV47" s="607"/>
      <c r="CW47" s="607"/>
      <c r="CX47" s="607"/>
      <c r="CY47" s="608"/>
      <c r="CZ47" s="591">
        <v>0.2</v>
      </c>
      <c r="DA47" s="609"/>
      <c r="DB47" s="609"/>
      <c r="DC47" s="610"/>
      <c r="DD47" s="594">
        <v>7173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6401542</v>
      </c>
      <c r="CS49" s="573"/>
      <c r="CT49" s="573"/>
      <c r="CU49" s="573"/>
      <c r="CV49" s="573"/>
      <c r="CW49" s="573"/>
      <c r="CX49" s="573"/>
      <c r="CY49" s="574"/>
      <c r="CZ49" s="575">
        <v>100</v>
      </c>
      <c r="DA49" s="576"/>
      <c r="DB49" s="576"/>
      <c r="DC49" s="577"/>
      <c r="DD49" s="578">
        <v>4731475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341</v>
      </c>
      <c r="DK2" s="1110"/>
      <c r="DL2" s="1110"/>
      <c r="DM2" s="1110"/>
      <c r="DN2" s="1110"/>
      <c r="DO2" s="1111"/>
      <c r="DP2" s="200"/>
      <c r="DQ2" s="1109" t="s">
        <v>342</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343</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12"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7" t="s">
        <v>359</v>
      </c>
      <c r="DH5" s="1098"/>
      <c r="DI5" s="1098"/>
      <c r="DJ5" s="1098"/>
      <c r="DK5" s="1099"/>
      <c r="DL5" s="1097" t="s">
        <v>360</v>
      </c>
      <c r="DM5" s="1098"/>
      <c r="DN5" s="1098"/>
      <c r="DO5" s="1098"/>
      <c r="DP5" s="1099"/>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3"/>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0"/>
      <c r="DH6" s="1101"/>
      <c r="DI6" s="1101"/>
      <c r="DJ6" s="1101"/>
      <c r="DK6" s="1102"/>
      <c r="DL6" s="1100"/>
      <c r="DM6" s="1101"/>
      <c r="DN6" s="1101"/>
      <c r="DO6" s="1101"/>
      <c r="DP6" s="1102"/>
      <c r="DQ6" s="1000"/>
      <c r="DR6" s="1001"/>
      <c r="DS6" s="1001"/>
      <c r="DT6" s="1001"/>
      <c r="DU6" s="1002"/>
      <c r="DV6" s="1000"/>
      <c r="DW6" s="1001"/>
      <c r="DX6" s="1001"/>
      <c r="DY6" s="1001"/>
      <c r="DZ6" s="1014"/>
      <c r="EA6" s="205"/>
    </row>
    <row r="7" spans="1:131" s="206" customFormat="1" ht="26.25" customHeight="1" thickTop="1">
      <c r="A7" s="209">
        <v>1</v>
      </c>
      <c r="B7" s="1049" t="s">
        <v>362</v>
      </c>
      <c r="C7" s="1050"/>
      <c r="D7" s="1050"/>
      <c r="E7" s="1050"/>
      <c r="F7" s="1050"/>
      <c r="G7" s="1050"/>
      <c r="H7" s="1050"/>
      <c r="I7" s="1050"/>
      <c r="J7" s="1050"/>
      <c r="K7" s="1050"/>
      <c r="L7" s="1050"/>
      <c r="M7" s="1050"/>
      <c r="N7" s="1050"/>
      <c r="O7" s="1050"/>
      <c r="P7" s="1051"/>
      <c r="Q7" s="1103">
        <v>6670</v>
      </c>
      <c r="R7" s="1104"/>
      <c r="S7" s="1104"/>
      <c r="T7" s="1104"/>
      <c r="U7" s="1104"/>
      <c r="V7" s="1104">
        <v>6400</v>
      </c>
      <c r="W7" s="1104"/>
      <c r="X7" s="1104"/>
      <c r="Y7" s="1104"/>
      <c r="Z7" s="1104"/>
      <c r="AA7" s="1104">
        <v>270</v>
      </c>
      <c r="AB7" s="1104"/>
      <c r="AC7" s="1104"/>
      <c r="AD7" s="1104"/>
      <c r="AE7" s="1105"/>
      <c r="AF7" s="1106">
        <v>194</v>
      </c>
      <c r="AG7" s="1107"/>
      <c r="AH7" s="1107"/>
      <c r="AI7" s="1107"/>
      <c r="AJ7" s="1108"/>
      <c r="AK7" s="1090">
        <v>25</v>
      </c>
      <c r="AL7" s="1091"/>
      <c r="AM7" s="1091"/>
      <c r="AN7" s="1091"/>
      <c r="AO7" s="1091"/>
      <c r="AP7" s="1091">
        <v>6464</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527</v>
      </c>
      <c r="BT7" s="1095"/>
      <c r="BU7" s="1095"/>
      <c r="BV7" s="1095"/>
      <c r="BW7" s="1095"/>
      <c r="BX7" s="1095"/>
      <c r="BY7" s="1095"/>
      <c r="BZ7" s="1095"/>
      <c r="CA7" s="1095"/>
      <c r="CB7" s="1095"/>
      <c r="CC7" s="1095"/>
      <c r="CD7" s="1095"/>
      <c r="CE7" s="1095"/>
      <c r="CF7" s="1095"/>
      <c r="CG7" s="1096"/>
      <c r="CH7" s="1087">
        <v>0</v>
      </c>
      <c r="CI7" s="1088"/>
      <c r="CJ7" s="1088"/>
      <c r="CK7" s="1088"/>
      <c r="CL7" s="1089"/>
      <c r="CM7" s="1087">
        <v>34</v>
      </c>
      <c r="CN7" s="1088"/>
      <c r="CO7" s="1088"/>
      <c r="CP7" s="1088"/>
      <c r="CQ7" s="1089"/>
      <c r="CR7" s="1087">
        <v>15</v>
      </c>
      <c r="CS7" s="1088"/>
      <c r="CT7" s="1088"/>
      <c r="CU7" s="1088"/>
      <c r="CV7" s="1089"/>
      <c r="CW7" s="1087" t="s">
        <v>528</v>
      </c>
      <c r="CX7" s="1088"/>
      <c r="CY7" s="1088"/>
      <c r="CZ7" s="1088"/>
      <c r="DA7" s="1089"/>
      <c r="DB7" s="1087" t="s">
        <v>528</v>
      </c>
      <c r="DC7" s="1088"/>
      <c r="DD7" s="1088"/>
      <c r="DE7" s="1088"/>
      <c r="DF7" s="1089"/>
      <c r="DG7" s="1087" t="s">
        <v>528</v>
      </c>
      <c r="DH7" s="1088"/>
      <c r="DI7" s="1088"/>
      <c r="DJ7" s="1088"/>
      <c r="DK7" s="1089"/>
      <c r="DL7" s="1087" t="s">
        <v>528</v>
      </c>
      <c r="DM7" s="1088"/>
      <c r="DN7" s="1088"/>
      <c r="DO7" s="1088"/>
      <c r="DP7" s="1089"/>
      <c r="DQ7" s="1087" t="s">
        <v>528</v>
      </c>
      <c r="DR7" s="1088"/>
      <c r="DS7" s="1088"/>
      <c r="DT7" s="1088"/>
      <c r="DU7" s="1089"/>
      <c r="DV7" s="1114"/>
      <c r="DW7" s="1115"/>
      <c r="DX7" s="1115"/>
      <c r="DY7" s="1115"/>
      <c r="DZ7" s="1116"/>
      <c r="EA7" s="205"/>
    </row>
    <row r="8" spans="1:131" s="206" customFormat="1" ht="26.25" customHeight="1">
      <c r="A8" s="212">
        <v>2</v>
      </c>
      <c r="B8" s="1033" t="s">
        <v>363</v>
      </c>
      <c r="C8" s="1034"/>
      <c r="D8" s="1034"/>
      <c r="E8" s="1034"/>
      <c r="F8" s="1034"/>
      <c r="G8" s="1034"/>
      <c r="H8" s="1034"/>
      <c r="I8" s="1034"/>
      <c r="J8" s="1034"/>
      <c r="K8" s="1034"/>
      <c r="L8" s="1034"/>
      <c r="M8" s="1034"/>
      <c r="N8" s="1034"/>
      <c r="O8" s="1034"/>
      <c r="P8" s="1035"/>
      <c r="Q8" s="1039">
        <v>2</v>
      </c>
      <c r="R8" s="1040"/>
      <c r="S8" s="1040"/>
      <c r="T8" s="1040"/>
      <c r="U8" s="1040"/>
      <c r="V8" s="1040">
        <v>2</v>
      </c>
      <c r="W8" s="1040"/>
      <c r="X8" s="1040"/>
      <c r="Y8" s="1040"/>
      <c r="Z8" s="1040"/>
      <c r="AA8" s="1040">
        <v>0</v>
      </c>
      <c r="AB8" s="1040"/>
      <c r="AC8" s="1040"/>
      <c r="AD8" s="1040"/>
      <c r="AE8" s="1041"/>
      <c r="AF8" s="1015">
        <v>0</v>
      </c>
      <c r="AG8" s="1016"/>
      <c r="AH8" s="1016"/>
      <c r="AI8" s="1016"/>
      <c r="AJ8" s="1017"/>
      <c r="AK8" s="1085">
        <v>2</v>
      </c>
      <c r="AL8" s="1086"/>
      <c r="AM8" s="1086"/>
      <c r="AN8" s="1086"/>
      <c r="AO8" s="1086"/>
      <c r="AP8" s="1086">
        <v>0</v>
      </c>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5"/>
      <c r="AL9" s="1086"/>
      <c r="AM9" s="1086"/>
      <c r="AN9" s="1086"/>
      <c r="AO9" s="1086"/>
      <c r="AP9" s="1086"/>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80"/>
      <c r="R22" s="1081"/>
      <c r="S22" s="1081"/>
      <c r="T22" s="1081"/>
      <c r="U22" s="1081"/>
      <c r="V22" s="1081"/>
      <c r="W22" s="1081"/>
      <c r="X22" s="1081"/>
      <c r="Y22" s="1081"/>
      <c r="Z22" s="1081"/>
      <c r="AA22" s="1081"/>
      <c r="AB22" s="1081"/>
      <c r="AC22" s="1081"/>
      <c r="AD22" s="1081"/>
      <c r="AE22" s="1082"/>
      <c r="AF22" s="1015"/>
      <c r="AG22" s="1016"/>
      <c r="AH22" s="1016"/>
      <c r="AI22" s="1016"/>
      <c r="AJ22" s="1017"/>
      <c r="AK22" s="1076"/>
      <c r="AL22" s="1077"/>
      <c r="AM22" s="1077"/>
      <c r="AN22" s="1077"/>
      <c r="AO22" s="1077"/>
      <c r="AP22" s="1077"/>
      <c r="AQ22" s="1077"/>
      <c r="AR22" s="1077"/>
      <c r="AS22" s="1077"/>
      <c r="AT22" s="1077"/>
      <c r="AU22" s="1078"/>
      <c r="AV22" s="1078"/>
      <c r="AW22" s="1078"/>
      <c r="AX22" s="1078"/>
      <c r="AY22" s="1079"/>
      <c r="AZ22" s="1031" t="s">
        <v>364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7">
        <v>6672</v>
      </c>
      <c r="R23" s="1068"/>
      <c r="S23" s="1068"/>
      <c r="T23" s="1068"/>
      <c r="U23" s="1068"/>
      <c r="V23" s="1068">
        <v>6402</v>
      </c>
      <c r="W23" s="1068"/>
      <c r="X23" s="1068"/>
      <c r="Y23" s="1068"/>
      <c r="Z23" s="1068"/>
      <c r="AA23" s="1068">
        <v>270</v>
      </c>
      <c r="AB23" s="1068"/>
      <c r="AC23" s="1068"/>
      <c r="AD23" s="1068"/>
      <c r="AE23" s="1069"/>
      <c r="AF23" s="1070">
        <v>194</v>
      </c>
      <c r="AG23" s="1068"/>
      <c r="AH23" s="1068"/>
      <c r="AI23" s="1068"/>
      <c r="AJ23" s="1071"/>
      <c r="AK23" s="1072"/>
      <c r="AL23" s="1073"/>
      <c r="AM23" s="1073"/>
      <c r="AN23" s="1073"/>
      <c r="AO23" s="1073"/>
      <c r="AP23" s="1068">
        <v>6464</v>
      </c>
      <c r="AQ23" s="1068"/>
      <c r="AR23" s="1068"/>
      <c r="AS23" s="1068"/>
      <c r="AT23" s="1068"/>
      <c r="AU23" s="1074"/>
      <c r="AV23" s="1074"/>
      <c r="AW23" s="1074"/>
      <c r="AX23" s="1074"/>
      <c r="AY23" s="1075"/>
      <c r="AZ23" s="1064" t="s">
        <v>110</v>
      </c>
      <c r="BA23" s="1065"/>
      <c r="BB23" s="1065"/>
      <c r="BC23" s="1065"/>
      <c r="BD23" s="1066"/>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3" t="s">
        <v>367</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62" t="s">
        <v>368</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8" t="s">
        <v>372</v>
      </c>
      <c r="AG26" s="1004"/>
      <c r="AH26" s="1004"/>
      <c r="AI26" s="1004"/>
      <c r="AJ26" s="1059"/>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60"/>
      <c r="AG27" s="1007"/>
      <c r="AH27" s="1007"/>
      <c r="AI27" s="1007"/>
      <c r="AJ27" s="1061"/>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9" t="s">
        <v>377</v>
      </c>
      <c r="C28" s="1050"/>
      <c r="D28" s="1050"/>
      <c r="E28" s="1050"/>
      <c r="F28" s="1050"/>
      <c r="G28" s="1050"/>
      <c r="H28" s="1050"/>
      <c r="I28" s="1050"/>
      <c r="J28" s="1050"/>
      <c r="K28" s="1050"/>
      <c r="L28" s="1050"/>
      <c r="M28" s="1050"/>
      <c r="N28" s="1050"/>
      <c r="O28" s="1050"/>
      <c r="P28" s="1051"/>
      <c r="Q28" s="1052">
        <v>1674</v>
      </c>
      <c r="R28" s="1053"/>
      <c r="S28" s="1053"/>
      <c r="T28" s="1053"/>
      <c r="U28" s="1053"/>
      <c r="V28" s="1053">
        <v>1635</v>
      </c>
      <c r="W28" s="1053"/>
      <c r="X28" s="1053"/>
      <c r="Y28" s="1053"/>
      <c r="Z28" s="1053"/>
      <c r="AA28" s="1053">
        <v>39</v>
      </c>
      <c r="AB28" s="1053"/>
      <c r="AC28" s="1053"/>
      <c r="AD28" s="1053"/>
      <c r="AE28" s="1054"/>
      <c r="AF28" s="1055">
        <v>39</v>
      </c>
      <c r="AG28" s="1053"/>
      <c r="AH28" s="1053"/>
      <c r="AI28" s="1053"/>
      <c r="AJ28" s="1056"/>
      <c r="AK28" s="1057">
        <v>148</v>
      </c>
      <c r="AL28" s="1045"/>
      <c r="AM28" s="1045"/>
      <c r="AN28" s="1045"/>
      <c r="AO28" s="1045"/>
      <c r="AP28" s="1045" t="s">
        <v>528</v>
      </c>
      <c r="AQ28" s="1045"/>
      <c r="AR28" s="1045"/>
      <c r="AS28" s="1045"/>
      <c r="AT28" s="1045"/>
      <c r="AU28" s="1045" t="s">
        <v>528</v>
      </c>
      <c r="AV28" s="1045"/>
      <c r="AW28" s="1045"/>
      <c r="AX28" s="1045"/>
      <c r="AY28" s="1045"/>
      <c r="AZ28" s="1046" t="s">
        <v>528</v>
      </c>
      <c r="BA28" s="1046"/>
      <c r="BB28" s="1046"/>
      <c r="BC28" s="1046"/>
      <c r="BD28" s="1046"/>
      <c r="BE28" s="1047"/>
      <c r="BF28" s="1047"/>
      <c r="BG28" s="1047"/>
      <c r="BH28" s="1047"/>
      <c r="BI28" s="1048"/>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378</v>
      </c>
      <c r="C29" s="1034"/>
      <c r="D29" s="1034"/>
      <c r="E29" s="1034"/>
      <c r="F29" s="1034"/>
      <c r="G29" s="1034"/>
      <c r="H29" s="1034"/>
      <c r="I29" s="1034"/>
      <c r="J29" s="1034"/>
      <c r="K29" s="1034"/>
      <c r="L29" s="1034"/>
      <c r="M29" s="1034"/>
      <c r="N29" s="1034"/>
      <c r="O29" s="1034"/>
      <c r="P29" s="1035"/>
      <c r="Q29" s="1039">
        <v>1791</v>
      </c>
      <c r="R29" s="1040"/>
      <c r="S29" s="1040"/>
      <c r="T29" s="1040"/>
      <c r="U29" s="1040"/>
      <c r="V29" s="1040">
        <v>1767</v>
      </c>
      <c r="W29" s="1040"/>
      <c r="X29" s="1040"/>
      <c r="Y29" s="1040"/>
      <c r="Z29" s="1040"/>
      <c r="AA29" s="1040">
        <v>24</v>
      </c>
      <c r="AB29" s="1040"/>
      <c r="AC29" s="1040"/>
      <c r="AD29" s="1040"/>
      <c r="AE29" s="1041"/>
      <c r="AF29" s="1015">
        <v>24</v>
      </c>
      <c r="AG29" s="1016"/>
      <c r="AH29" s="1016"/>
      <c r="AI29" s="1016"/>
      <c r="AJ29" s="1017"/>
      <c r="AK29" s="976">
        <v>282</v>
      </c>
      <c r="AL29" s="967"/>
      <c r="AM29" s="967"/>
      <c r="AN29" s="967"/>
      <c r="AO29" s="967"/>
      <c r="AP29" s="977" t="s">
        <v>528</v>
      </c>
      <c r="AQ29" s="975"/>
      <c r="AR29" s="975"/>
      <c r="AS29" s="975"/>
      <c r="AT29" s="976"/>
      <c r="AU29" s="977" t="s">
        <v>528</v>
      </c>
      <c r="AV29" s="975"/>
      <c r="AW29" s="975"/>
      <c r="AX29" s="975"/>
      <c r="AY29" s="976"/>
      <c r="AZ29" s="1042" t="s">
        <v>528</v>
      </c>
      <c r="BA29" s="1043"/>
      <c r="BB29" s="1043"/>
      <c r="BC29" s="1043"/>
      <c r="BD29" s="1044"/>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379</v>
      </c>
      <c r="C30" s="1034"/>
      <c r="D30" s="1034"/>
      <c r="E30" s="1034"/>
      <c r="F30" s="1034"/>
      <c r="G30" s="1034"/>
      <c r="H30" s="1034"/>
      <c r="I30" s="1034"/>
      <c r="J30" s="1034"/>
      <c r="K30" s="1034"/>
      <c r="L30" s="1034"/>
      <c r="M30" s="1034"/>
      <c r="N30" s="1034"/>
      <c r="O30" s="1034"/>
      <c r="P30" s="1035"/>
      <c r="Q30" s="1039">
        <v>144</v>
      </c>
      <c r="R30" s="1040"/>
      <c r="S30" s="1040"/>
      <c r="T30" s="1040"/>
      <c r="U30" s="1040"/>
      <c r="V30" s="1040">
        <v>142</v>
      </c>
      <c r="W30" s="1040"/>
      <c r="X30" s="1040"/>
      <c r="Y30" s="1040"/>
      <c r="Z30" s="1040"/>
      <c r="AA30" s="1040">
        <v>2</v>
      </c>
      <c r="AB30" s="1040"/>
      <c r="AC30" s="1040"/>
      <c r="AD30" s="1040"/>
      <c r="AE30" s="1041"/>
      <c r="AF30" s="1015">
        <v>2</v>
      </c>
      <c r="AG30" s="1016"/>
      <c r="AH30" s="1016"/>
      <c r="AI30" s="1016"/>
      <c r="AJ30" s="1017"/>
      <c r="AK30" s="976">
        <v>69</v>
      </c>
      <c r="AL30" s="967"/>
      <c r="AM30" s="967"/>
      <c r="AN30" s="967"/>
      <c r="AO30" s="967"/>
      <c r="AP30" s="977" t="s">
        <v>528</v>
      </c>
      <c r="AQ30" s="975"/>
      <c r="AR30" s="975"/>
      <c r="AS30" s="975"/>
      <c r="AT30" s="976"/>
      <c r="AU30" s="977" t="s">
        <v>528</v>
      </c>
      <c r="AV30" s="975"/>
      <c r="AW30" s="975"/>
      <c r="AX30" s="975"/>
      <c r="AY30" s="976"/>
      <c r="AZ30" s="1042"/>
      <c r="BA30" s="1043"/>
      <c r="BB30" s="1043"/>
      <c r="BC30" s="1043"/>
      <c r="BD30" s="1044"/>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380</v>
      </c>
      <c r="C31" s="1034"/>
      <c r="D31" s="1034"/>
      <c r="E31" s="1034"/>
      <c r="F31" s="1034"/>
      <c r="G31" s="1034"/>
      <c r="H31" s="1034"/>
      <c r="I31" s="1034"/>
      <c r="J31" s="1034"/>
      <c r="K31" s="1034"/>
      <c r="L31" s="1034"/>
      <c r="M31" s="1034"/>
      <c r="N31" s="1034"/>
      <c r="O31" s="1034"/>
      <c r="P31" s="1035"/>
      <c r="Q31" s="1039">
        <v>124</v>
      </c>
      <c r="R31" s="1040"/>
      <c r="S31" s="1040"/>
      <c r="T31" s="1040"/>
      <c r="U31" s="1040"/>
      <c r="V31" s="1040">
        <v>123</v>
      </c>
      <c r="W31" s="1040"/>
      <c r="X31" s="1040"/>
      <c r="Y31" s="1040"/>
      <c r="Z31" s="1040"/>
      <c r="AA31" s="1040">
        <v>1</v>
      </c>
      <c r="AB31" s="1040"/>
      <c r="AC31" s="1040"/>
      <c r="AD31" s="1040"/>
      <c r="AE31" s="1041"/>
      <c r="AF31" s="1015">
        <v>1</v>
      </c>
      <c r="AG31" s="1016"/>
      <c r="AH31" s="1016"/>
      <c r="AI31" s="1016"/>
      <c r="AJ31" s="1017"/>
      <c r="AK31" s="976">
        <v>77</v>
      </c>
      <c r="AL31" s="967"/>
      <c r="AM31" s="967"/>
      <c r="AN31" s="967"/>
      <c r="AO31" s="967"/>
      <c r="AP31" s="967">
        <v>546</v>
      </c>
      <c r="AQ31" s="967"/>
      <c r="AR31" s="967"/>
      <c r="AS31" s="967"/>
      <c r="AT31" s="967"/>
      <c r="AU31" s="967">
        <v>224</v>
      </c>
      <c r="AV31" s="967"/>
      <c r="AW31" s="967"/>
      <c r="AX31" s="967"/>
      <c r="AY31" s="967"/>
      <c r="AZ31" s="1038" t="s">
        <v>528</v>
      </c>
      <c r="BA31" s="1038"/>
      <c r="BB31" s="1038"/>
      <c r="BC31" s="1038"/>
      <c r="BD31" s="1038"/>
      <c r="BE31" s="1028" t="s">
        <v>381</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382</v>
      </c>
      <c r="C32" s="1034"/>
      <c r="D32" s="1034"/>
      <c r="E32" s="1034"/>
      <c r="F32" s="1034"/>
      <c r="G32" s="1034"/>
      <c r="H32" s="1034"/>
      <c r="I32" s="1034"/>
      <c r="J32" s="1034"/>
      <c r="K32" s="1034"/>
      <c r="L32" s="1034"/>
      <c r="M32" s="1034"/>
      <c r="N32" s="1034"/>
      <c r="O32" s="1034"/>
      <c r="P32" s="1035"/>
      <c r="Q32" s="1039">
        <v>108</v>
      </c>
      <c r="R32" s="1040"/>
      <c r="S32" s="1040"/>
      <c r="T32" s="1040"/>
      <c r="U32" s="1040"/>
      <c r="V32" s="1040">
        <v>108</v>
      </c>
      <c r="W32" s="1040"/>
      <c r="X32" s="1040"/>
      <c r="Y32" s="1040"/>
      <c r="Z32" s="1040"/>
      <c r="AA32" s="1040">
        <v>0</v>
      </c>
      <c r="AB32" s="1040"/>
      <c r="AC32" s="1040"/>
      <c r="AD32" s="1040"/>
      <c r="AE32" s="1041"/>
      <c r="AF32" s="1015">
        <v>0</v>
      </c>
      <c r="AG32" s="1016"/>
      <c r="AH32" s="1016"/>
      <c r="AI32" s="1016"/>
      <c r="AJ32" s="1017"/>
      <c r="AK32" s="976">
        <v>84</v>
      </c>
      <c r="AL32" s="967"/>
      <c r="AM32" s="967"/>
      <c r="AN32" s="967"/>
      <c r="AO32" s="967"/>
      <c r="AP32" s="967">
        <v>695</v>
      </c>
      <c r="AQ32" s="967"/>
      <c r="AR32" s="967"/>
      <c r="AS32" s="967"/>
      <c r="AT32" s="967"/>
      <c r="AU32" s="967">
        <v>461</v>
      </c>
      <c r="AV32" s="967"/>
      <c r="AW32" s="967"/>
      <c r="AX32" s="967"/>
      <c r="AY32" s="967"/>
      <c r="AZ32" s="1038" t="s">
        <v>528</v>
      </c>
      <c r="BA32" s="1038"/>
      <c r="BB32" s="1038"/>
      <c r="BC32" s="1038"/>
      <c r="BD32" s="1038"/>
      <c r="BE32" s="1028" t="s">
        <v>381</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383</v>
      </c>
      <c r="C33" s="1034"/>
      <c r="D33" s="1034"/>
      <c r="E33" s="1034"/>
      <c r="F33" s="1034"/>
      <c r="G33" s="1034"/>
      <c r="H33" s="1034"/>
      <c r="I33" s="1034"/>
      <c r="J33" s="1034"/>
      <c r="K33" s="1034"/>
      <c r="L33" s="1034"/>
      <c r="M33" s="1034"/>
      <c r="N33" s="1034"/>
      <c r="O33" s="1034"/>
      <c r="P33" s="1035"/>
      <c r="Q33" s="1039">
        <v>183</v>
      </c>
      <c r="R33" s="1040"/>
      <c r="S33" s="1040"/>
      <c r="T33" s="1040"/>
      <c r="U33" s="1040"/>
      <c r="V33" s="1040">
        <v>182</v>
      </c>
      <c r="W33" s="1040"/>
      <c r="X33" s="1040"/>
      <c r="Y33" s="1040"/>
      <c r="Z33" s="1040"/>
      <c r="AA33" s="1040">
        <v>1</v>
      </c>
      <c r="AB33" s="1040"/>
      <c r="AC33" s="1040"/>
      <c r="AD33" s="1040"/>
      <c r="AE33" s="1041"/>
      <c r="AF33" s="1015">
        <v>1</v>
      </c>
      <c r="AG33" s="1016"/>
      <c r="AH33" s="1016"/>
      <c r="AI33" s="1016"/>
      <c r="AJ33" s="1017"/>
      <c r="AK33" s="976">
        <v>71</v>
      </c>
      <c r="AL33" s="967"/>
      <c r="AM33" s="967"/>
      <c r="AN33" s="967"/>
      <c r="AO33" s="967"/>
      <c r="AP33" s="967">
        <v>294</v>
      </c>
      <c r="AQ33" s="967"/>
      <c r="AR33" s="967"/>
      <c r="AS33" s="967"/>
      <c r="AT33" s="967"/>
      <c r="AU33" s="967">
        <v>173</v>
      </c>
      <c r="AV33" s="967"/>
      <c r="AW33" s="967"/>
      <c r="AX33" s="967"/>
      <c r="AY33" s="967"/>
      <c r="AZ33" s="1038" t="s">
        <v>528</v>
      </c>
      <c r="BA33" s="1038"/>
      <c r="BB33" s="1038"/>
      <c r="BC33" s="1038"/>
      <c r="BD33" s="1038"/>
      <c r="BE33" s="1028" t="s">
        <v>381</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67</v>
      </c>
      <c r="AG63" s="955"/>
      <c r="AH63" s="955"/>
      <c r="AI63" s="955"/>
      <c r="AJ63" s="1026"/>
      <c r="AK63" s="1027"/>
      <c r="AL63" s="959"/>
      <c r="AM63" s="959"/>
      <c r="AN63" s="959"/>
      <c r="AO63" s="959"/>
      <c r="AP63" s="955">
        <v>1535</v>
      </c>
      <c r="AQ63" s="955"/>
      <c r="AR63" s="955"/>
      <c r="AS63" s="955"/>
      <c r="AT63" s="955"/>
      <c r="AU63" s="955">
        <v>858</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387</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388</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529</v>
      </c>
      <c r="C68" s="982"/>
      <c r="D68" s="982"/>
      <c r="E68" s="982"/>
      <c r="F68" s="982"/>
      <c r="G68" s="982"/>
      <c r="H68" s="982"/>
      <c r="I68" s="982"/>
      <c r="J68" s="982"/>
      <c r="K68" s="982"/>
      <c r="L68" s="982"/>
      <c r="M68" s="982"/>
      <c r="N68" s="982"/>
      <c r="O68" s="982"/>
      <c r="P68" s="983"/>
      <c r="Q68" s="984">
        <v>12187</v>
      </c>
      <c r="R68" s="978"/>
      <c r="S68" s="978"/>
      <c r="T68" s="978"/>
      <c r="U68" s="978"/>
      <c r="V68" s="978">
        <v>11323</v>
      </c>
      <c r="W68" s="978"/>
      <c r="X68" s="978"/>
      <c r="Y68" s="978"/>
      <c r="Z68" s="978"/>
      <c r="AA68" s="978">
        <v>864</v>
      </c>
      <c r="AB68" s="978"/>
      <c r="AC68" s="978"/>
      <c r="AD68" s="978"/>
      <c r="AE68" s="978"/>
      <c r="AF68" s="978">
        <v>864</v>
      </c>
      <c r="AG68" s="978"/>
      <c r="AH68" s="978"/>
      <c r="AI68" s="978"/>
      <c r="AJ68" s="978"/>
      <c r="AK68" s="978">
        <v>1252</v>
      </c>
      <c r="AL68" s="978"/>
      <c r="AM68" s="978"/>
      <c r="AN68" s="978"/>
      <c r="AO68" s="978"/>
      <c r="AP68" s="978" t="s">
        <v>528</v>
      </c>
      <c r="AQ68" s="978"/>
      <c r="AR68" s="978"/>
      <c r="AS68" s="978"/>
      <c r="AT68" s="978"/>
      <c r="AU68" s="978" t="s">
        <v>528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530</v>
      </c>
      <c r="C69" s="971"/>
      <c r="D69" s="971"/>
      <c r="E69" s="971"/>
      <c r="F69" s="971"/>
      <c r="G69" s="971"/>
      <c r="H69" s="971"/>
      <c r="I69" s="971"/>
      <c r="J69" s="971"/>
      <c r="K69" s="971"/>
      <c r="L69" s="971"/>
      <c r="M69" s="971"/>
      <c r="N69" s="971"/>
      <c r="O69" s="971"/>
      <c r="P69" s="972"/>
      <c r="Q69" s="973">
        <v>3515</v>
      </c>
      <c r="R69" s="967"/>
      <c r="S69" s="967"/>
      <c r="T69" s="967"/>
      <c r="U69" s="967"/>
      <c r="V69" s="967">
        <v>3376</v>
      </c>
      <c r="W69" s="967"/>
      <c r="X69" s="967"/>
      <c r="Y69" s="967"/>
      <c r="Z69" s="967"/>
      <c r="AA69" s="967">
        <v>139</v>
      </c>
      <c r="AB69" s="967"/>
      <c r="AC69" s="967"/>
      <c r="AD69" s="967"/>
      <c r="AE69" s="967"/>
      <c r="AF69" s="967">
        <v>139</v>
      </c>
      <c r="AG69" s="967"/>
      <c r="AH69" s="967"/>
      <c r="AI69" s="967"/>
      <c r="AJ69" s="967"/>
      <c r="AK69" s="967">
        <v>91</v>
      </c>
      <c r="AL69" s="967"/>
      <c r="AM69" s="967"/>
      <c r="AN69" s="967"/>
      <c r="AO69" s="967"/>
      <c r="AP69" s="967">
        <v>1667</v>
      </c>
      <c r="AQ69" s="967"/>
      <c r="AR69" s="967"/>
      <c r="AS69" s="967"/>
      <c r="AT69" s="967"/>
      <c r="AU69" s="967">
        <v>95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531</v>
      </c>
      <c r="C70" s="971"/>
      <c r="D70" s="971"/>
      <c r="E70" s="971"/>
      <c r="F70" s="971"/>
      <c r="G70" s="971"/>
      <c r="H70" s="971"/>
      <c r="I70" s="971"/>
      <c r="J70" s="971"/>
      <c r="K70" s="971"/>
      <c r="L70" s="971"/>
      <c r="M70" s="971"/>
      <c r="N70" s="971"/>
      <c r="O70" s="971"/>
      <c r="P70" s="972"/>
      <c r="Q70" s="973">
        <v>3</v>
      </c>
      <c r="R70" s="967"/>
      <c r="S70" s="967"/>
      <c r="T70" s="967"/>
      <c r="U70" s="967"/>
      <c r="V70" s="967">
        <v>2</v>
      </c>
      <c r="W70" s="967"/>
      <c r="X70" s="967"/>
      <c r="Y70" s="967"/>
      <c r="Z70" s="967"/>
      <c r="AA70" s="967">
        <v>1</v>
      </c>
      <c r="AB70" s="967"/>
      <c r="AC70" s="967"/>
      <c r="AD70" s="967"/>
      <c r="AE70" s="967"/>
      <c r="AF70" s="967">
        <v>1</v>
      </c>
      <c r="AG70" s="967"/>
      <c r="AH70" s="967"/>
      <c r="AI70" s="967"/>
      <c r="AJ70" s="967"/>
      <c r="AK70" s="967" t="s">
        <v>528</v>
      </c>
      <c r="AL70" s="967"/>
      <c r="AM70" s="967"/>
      <c r="AN70" s="967"/>
      <c r="AO70" s="967"/>
      <c r="AP70" s="967" t="s">
        <v>528</v>
      </c>
      <c r="AQ70" s="967"/>
      <c r="AR70" s="967"/>
      <c r="AS70" s="967"/>
      <c r="AT70" s="967"/>
      <c r="AU70" s="967" t="s">
        <v>528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532</v>
      </c>
      <c r="C71" s="971"/>
      <c r="D71" s="971"/>
      <c r="E71" s="971"/>
      <c r="F71" s="971"/>
      <c r="G71" s="971"/>
      <c r="H71" s="971"/>
      <c r="I71" s="971"/>
      <c r="J71" s="971"/>
      <c r="K71" s="971"/>
      <c r="L71" s="971"/>
      <c r="M71" s="971"/>
      <c r="N71" s="971"/>
      <c r="O71" s="971"/>
      <c r="P71" s="972"/>
      <c r="Q71" s="973">
        <v>296</v>
      </c>
      <c r="R71" s="967"/>
      <c r="S71" s="967"/>
      <c r="T71" s="967"/>
      <c r="U71" s="967"/>
      <c r="V71" s="967">
        <v>254</v>
      </c>
      <c r="W71" s="967"/>
      <c r="X71" s="967"/>
      <c r="Y71" s="967"/>
      <c r="Z71" s="967"/>
      <c r="AA71" s="967">
        <v>42</v>
      </c>
      <c r="AB71" s="967"/>
      <c r="AC71" s="967"/>
      <c r="AD71" s="967"/>
      <c r="AE71" s="967"/>
      <c r="AF71" s="967">
        <v>42</v>
      </c>
      <c r="AG71" s="967"/>
      <c r="AH71" s="967"/>
      <c r="AI71" s="967"/>
      <c r="AJ71" s="967"/>
      <c r="AK71" s="967" t="s">
        <v>528</v>
      </c>
      <c r="AL71" s="967"/>
      <c r="AM71" s="967"/>
      <c r="AN71" s="967"/>
      <c r="AO71" s="967"/>
      <c r="AP71" s="967" t="s">
        <v>528</v>
      </c>
      <c r="AQ71" s="967"/>
      <c r="AR71" s="967"/>
      <c r="AS71" s="967"/>
      <c r="AT71" s="967"/>
      <c r="AU71" s="967" t="s">
        <v>528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533</v>
      </c>
      <c r="C72" s="971"/>
      <c r="D72" s="971"/>
      <c r="E72" s="971"/>
      <c r="F72" s="971"/>
      <c r="G72" s="971"/>
      <c r="H72" s="971"/>
      <c r="I72" s="971"/>
      <c r="J72" s="971"/>
      <c r="K72" s="971"/>
      <c r="L72" s="971"/>
      <c r="M72" s="971"/>
      <c r="N72" s="971"/>
      <c r="O72" s="971"/>
      <c r="P72" s="972"/>
      <c r="Q72" s="973">
        <v>280980</v>
      </c>
      <c r="R72" s="967"/>
      <c r="S72" s="967"/>
      <c r="T72" s="967"/>
      <c r="U72" s="967"/>
      <c r="V72" s="967">
        <v>265888</v>
      </c>
      <c r="W72" s="967"/>
      <c r="X72" s="967"/>
      <c r="Y72" s="967"/>
      <c r="Z72" s="967"/>
      <c r="AA72" s="967">
        <v>15092</v>
      </c>
      <c r="AB72" s="967"/>
      <c r="AC72" s="967"/>
      <c r="AD72" s="967"/>
      <c r="AE72" s="967"/>
      <c r="AF72" s="967">
        <v>15092</v>
      </c>
      <c r="AG72" s="967"/>
      <c r="AH72" s="967"/>
      <c r="AI72" s="967"/>
      <c r="AJ72" s="967"/>
      <c r="AK72" s="967">
        <v>1801</v>
      </c>
      <c r="AL72" s="967"/>
      <c r="AM72" s="967"/>
      <c r="AN72" s="967"/>
      <c r="AO72" s="967"/>
      <c r="AP72" s="967" t="s">
        <v>528</v>
      </c>
      <c r="AQ72" s="967"/>
      <c r="AR72" s="967"/>
      <c r="AS72" s="967"/>
      <c r="AT72" s="967"/>
      <c r="AU72" s="967" t="s">
        <v>528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389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16138</v>
      </c>
      <c r="AG88" s="955"/>
      <c r="AH88" s="955"/>
      <c r="AI88" s="955"/>
      <c r="AJ88" s="955"/>
      <c r="AK88" s="959"/>
      <c r="AL88" s="959"/>
      <c r="AM88" s="959"/>
      <c r="AN88" s="959"/>
      <c r="AO88" s="959"/>
      <c r="AP88" s="955">
        <v>1667</v>
      </c>
      <c r="AQ88" s="955"/>
      <c r="AR88" s="955"/>
      <c r="AS88" s="955"/>
      <c r="AT88" s="955"/>
      <c r="AU88" s="955">
        <v>95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15</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398</v>
      </c>
      <c r="AB109" s="888"/>
      <c r="AC109" s="888"/>
      <c r="AD109" s="888"/>
      <c r="AE109" s="889"/>
      <c r="AF109" s="890" t="s">
        <v>285</v>
      </c>
      <c r="AG109" s="888"/>
      <c r="AH109" s="888"/>
      <c r="AI109" s="888"/>
      <c r="AJ109" s="889"/>
      <c r="AK109" s="890" t="s">
        <v>284</v>
      </c>
      <c r="AL109" s="888"/>
      <c r="AM109" s="888"/>
      <c r="AN109" s="888"/>
      <c r="AO109" s="889"/>
      <c r="AP109" s="890" t="s">
        <v>399</v>
      </c>
      <c r="AQ109" s="888"/>
      <c r="AR109" s="888"/>
      <c r="AS109" s="888"/>
      <c r="AT109" s="919"/>
      <c r="AU109" s="887"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398</v>
      </c>
      <c r="BR109" s="888"/>
      <c r="BS109" s="888"/>
      <c r="BT109" s="888"/>
      <c r="BU109" s="889"/>
      <c r="BV109" s="890" t="s">
        <v>285</v>
      </c>
      <c r="BW109" s="888"/>
      <c r="BX109" s="888"/>
      <c r="BY109" s="888"/>
      <c r="BZ109" s="889"/>
      <c r="CA109" s="890" t="s">
        <v>284</v>
      </c>
      <c r="CB109" s="888"/>
      <c r="CC109" s="888"/>
      <c r="CD109" s="888"/>
      <c r="CE109" s="889"/>
      <c r="CF109" s="928" t="s">
        <v>399</v>
      </c>
      <c r="CG109" s="928"/>
      <c r="CH109" s="928"/>
      <c r="CI109" s="928"/>
      <c r="CJ109" s="928"/>
      <c r="CK109" s="890"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398</v>
      </c>
      <c r="DH109" s="888"/>
      <c r="DI109" s="888"/>
      <c r="DJ109" s="888"/>
      <c r="DK109" s="889"/>
      <c r="DL109" s="890" t="s">
        <v>285</v>
      </c>
      <c r="DM109" s="888"/>
      <c r="DN109" s="888"/>
      <c r="DO109" s="888"/>
      <c r="DP109" s="889"/>
      <c r="DQ109" s="890" t="s">
        <v>284</v>
      </c>
      <c r="DR109" s="888"/>
      <c r="DS109" s="888"/>
      <c r="DT109" s="888"/>
      <c r="DU109" s="889"/>
      <c r="DV109" s="890" t="s">
        <v>399</v>
      </c>
      <c r="DW109" s="888"/>
      <c r="DX109" s="888"/>
      <c r="DY109" s="888"/>
      <c r="DZ109" s="919"/>
    </row>
    <row r="110" spans="1:131" s="197" customFormat="1" ht="26.25" customHeight="1">
      <c r="A110" s="757" t="s">
        <v>401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1084137</v>
      </c>
      <c r="AB110" s="873"/>
      <c r="AC110" s="873"/>
      <c r="AD110" s="873"/>
      <c r="AE110" s="874"/>
      <c r="AF110" s="875">
        <v>968593</v>
      </c>
      <c r="AG110" s="873"/>
      <c r="AH110" s="873"/>
      <c r="AI110" s="873"/>
      <c r="AJ110" s="874"/>
      <c r="AK110" s="875">
        <v>819315</v>
      </c>
      <c r="AL110" s="873"/>
      <c r="AM110" s="873"/>
      <c r="AN110" s="873"/>
      <c r="AO110" s="874"/>
      <c r="AP110" s="876">
        <v>22.7</v>
      </c>
      <c r="AQ110" s="877"/>
      <c r="AR110" s="877"/>
      <c r="AS110" s="877"/>
      <c r="AT110" s="878"/>
      <c r="AU110" s="920" t="s">
        <v>60</v>
      </c>
      <c r="AV110" s="921"/>
      <c r="AW110" s="921"/>
      <c r="AX110" s="921"/>
      <c r="AY110" s="922"/>
      <c r="AZ110" s="816" t="s">
        <v>402</v>
      </c>
      <c r="BA110" s="758"/>
      <c r="BB110" s="758"/>
      <c r="BC110" s="758"/>
      <c r="BD110" s="758"/>
      <c r="BE110" s="758"/>
      <c r="BF110" s="758"/>
      <c r="BG110" s="758"/>
      <c r="BH110" s="758"/>
      <c r="BI110" s="758"/>
      <c r="BJ110" s="758"/>
      <c r="BK110" s="758"/>
      <c r="BL110" s="758"/>
      <c r="BM110" s="758"/>
      <c r="BN110" s="758"/>
      <c r="BO110" s="758"/>
      <c r="BP110" s="759"/>
      <c r="BQ110" s="799">
        <v>7009785</v>
      </c>
      <c r="BR110" s="800"/>
      <c r="BS110" s="800"/>
      <c r="BT110" s="800"/>
      <c r="BU110" s="800"/>
      <c r="BV110" s="800">
        <v>6690039</v>
      </c>
      <c r="BW110" s="800"/>
      <c r="BX110" s="800"/>
      <c r="BY110" s="800"/>
      <c r="BZ110" s="800"/>
      <c r="CA110" s="800">
        <v>6463875</v>
      </c>
      <c r="CB110" s="800"/>
      <c r="CC110" s="800"/>
      <c r="CD110" s="800"/>
      <c r="CE110" s="800"/>
      <c r="CF110" s="861">
        <v>178.7</v>
      </c>
      <c r="CG110" s="862"/>
      <c r="CH110" s="862"/>
      <c r="CI110" s="862"/>
      <c r="CJ110" s="862"/>
      <c r="CK110" s="916" t="s">
        <v>403</v>
      </c>
      <c r="CL110" s="864"/>
      <c r="CM110" s="869" t="s">
        <v>404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t="s">
        <v>110</v>
      </c>
      <c r="BR111" s="771"/>
      <c r="BS111" s="771"/>
      <c r="BT111" s="771"/>
      <c r="BU111" s="771"/>
      <c r="BV111" s="771" t="s">
        <v>110</v>
      </c>
      <c r="BW111" s="771"/>
      <c r="BX111" s="771"/>
      <c r="BY111" s="771"/>
      <c r="BZ111" s="771"/>
      <c r="CA111" s="771" t="s">
        <v>110</v>
      </c>
      <c r="CB111" s="771"/>
      <c r="CC111" s="771"/>
      <c r="CD111" s="771"/>
      <c r="CE111" s="771"/>
      <c r="CF111" s="848" t="s">
        <v>110</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929639</v>
      </c>
      <c r="BR112" s="771"/>
      <c r="BS112" s="771"/>
      <c r="BT112" s="771"/>
      <c r="BU112" s="771"/>
      <c r="BV112" s="771">
        <v>882702</v>
      </c>
      <c r="BW112" s="771"/>
      <c r="BX112" s="771"/>
      <c r="BY112" s="771"/>
      <c r="BZ112" s="771"/>
      <c r="CA112" s="771">
        <v>858123</v>
      </c>
      <c r="CB112" s="771"/>
      <c r="CC112" s="771"/>
      <c r="CD112" s="771"/>
      <c r="CE112" s="771"/>
      <c r="CF112" s="848">
        <v>23.7</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90839</v>
      </c>
      <c r="AB113" s="909"/>
      <c r="AC113" s="909"/>
      <c r="AD113" s="909"/>
      <c r="AE113" s="910"/>
      <c r="AF113" s="911">
        <v>88596</v>
      </c>
      <c r="AG113" s="909"/>
      <c r="AH113" s="909"/>
      <c r="AI113" s="909"/>
      <c r="AJ113" s="910"/>
      <c r="AK113" s="911">
        <v>100999</v>
      </c>
      <c r="AL113" s="909"/>
      <c r="AM113" s="909"/>
      <c r="AN113" s="909"/>
      <c r="AO113" s="910"/>
      <c r="AP113" s="912">
        <v>2.8</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51594</v>
      </c>
      <c r="BR113" s="771"/>
      <c r="BS113" s="771"/>
      <c r="BT113" s="771"/>
      <c r="BU113" s="771"/>
      <c r="BV113" s="771">
        <v>98839</v>
      </c>
      <c r="BW113" s="771"/>
      <c r="BX113" s="771"/>
      <c r="BY113" s="771"/>
      <c r="BZ113" s="771"/>
      <c r="CA113" s="771">
        <v>94673</v>
      </c>
      <c r="CB113" s="771"/>
      <c r="CC113" s="771"/>
      <c r="CD113" s="771"/>
      <c r="CE113" s="771"/>
      <c r="CF113" s="848">
        <v>2.6</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16011</v>
      </c>
      <c r="AB114" s="784"/>
      <c r="AC114" s="784"/>
      <c r="AD114" s="784"/>
      <c r="AE114" s="785"/>
      <c r="AF114" s="786">
        <v>9450</v>
      </c>
      <c r="AG114" s="784"/>
      <c r="AH114" s="784"/>
      <c r="AI114" s="784"/>
      <c r="AJ114" s="785"/>
      <c r="AK114" s="786">
        <v>15391</v>
      </c>
      <c r="AL114" s="784"/>
      <c r="AM114" s="784"/>
      <c r="AN114" s="784"/>
      <c r="AO114" s="785"/>
      <c r="AP114" s="754">
        <v>0.4</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1134411</v>
      </c>
      <c r="BR114" s="771"/>
      <c r="BS114" s="771"/>
      <c r="BT114" s="771"/>
      <c r="BU114" s="771"/>
      <c r="BV114" s="771">
        <v>1412227</v>
      </c>
      <c r="BW114" s="771"/>
      <c r="BX114" s="771"/>
      <c r="BY114" s="771"/>
      <c r="BZ114" s="771"/>
      <c r="CA114" s="771">
        <v>1330264</v>
      </c>
      <c r="CB114" s="771"/>
      <c r="CC114" s="771"/>
      <c r="CD114" s="771"/>
      <c r="CE114" s="771"/>
      <c r="CF114" s="848">
        <v>36.799999999999997</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110</v>
      </c>
      <c r="AB115" s="909"/>
      <c r="AC115" s="909"/>
      <c r="AD115" s="909"/>
      <c r="AE115" s="910"/>
      <c r="AF115" s="911" t="s">
        <v>110</v>
      </c>
      <c r="AG115" s="909"/>
      <c r="AH115" s="909"/>
      <c r="AI115" s="909"/>
      <c r="AJ115" s="910"/>
      <c r="AK115" s="911" t="s">
        <v>110</v>
      </c>
      <c r="AL115" s="909"/>
      <c r="AM115" s="909"/>
      <c r="AN115" s="909"/>
      <c r="AO115" s="910"/>
      <c r="AP115" s="912" t="s">
        <v>110</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133</v>
      </c>
      <c r="AB116" s="784"/>
      <c r="AC116" s="784"/>
      <c r="AD116" s="784"/>
      <c r="AE116" s="785"/>
      <c r="AF116" s="786">
        <v>22</v>
      </c>
      <c r="AG116" s="784"/>
      <c r="AH116" s="784"/>
      <c r="AI116" s="784"/>
      <c r="AJ116" s="785"/>
      <c r="AK116" s="786">
        <v>49</v>
      </c>
      <c r="AL116" s="784"/>
      <c r="AM116" s="784"/>
      <c r="AN116" s="784"/>
      <c r="AO116" s="785"/>
      <c r="AP116" s="754">
        <v>0</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1191120</v>
      </c>
      <c r="AB117" s="895"/>
      <c r="AC117" s="895"/>
      <c r="AD117" s="895"/>
      <c r="AE117" s="896"/>
      <c r="AF117" s="898">
        <v>1066661</v>
      </c>
      <c r="AG117" s="895"/>
      <c r="AH117" s="895"/>
      <c r="AI117" s="895"/>
      <c r="AJ117" s="896"/>
      <c r="AK117" s="898">
        <v>935754</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398</v>
      </c>
      <c r="AB118" s="888"/>
      <c r="AC118" s="888"/>
      <c r="AD118" s="888"/>
      <c r="AE118" s="889"/>
      <c r="AF118" s="890" t="s">
        <v>285</v>
      </c>
      <c r="AG118" s="888"/>
      <c r="AH118" s="888"/>
      <c r="AI118" s="888"/>
      <c r="AJ118" s="889"/>
      <c r="AK118" s="890" t="s">
        <v>284</v>
      </c>
      <c r="AL118" s="888"/>
      <c r="AM118" s="888"/>
      <c r="AN118" s="888"/>
      <c r="AO118" s="889"/>
      <c r="AP118" s="891" t="s">
        <v>399</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427</v>
      </c>
      <c r="BP118" s="838"/>
      <c r="BQ118" s="857">
        <v>9125429</v>
      </c>
      <c r="BR118" s="858"/>
      <c r="BS118" s="858"/>
      <c r="BT118" s="858"/>
      <c r="BU118" s="858"/>
      <c r="BV118" s="858">
        <v>9083807</v>
      </c>
      <c r="BW118" s="858"/>
      <c r="BX118" s="858"/>
      <c r="BY118" s="858"/>
      <c r="BZ118" s="858"/>
      <c r="CA118" s="858">
        <v>8746935</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403</v>
      </c>
      <c r="B119" s="864"/>
      <c r="C119" s="869" t="s">
        <v>404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429</v>
      </c>
      <c r="AV119" s="880"/>
      <c r="AW119" s="880"/>
      <c r="AX119" s="880"/>
      <c r="AY119" s="881"/>
      <c r="AZ119" s="816" t="s">
        <v>430</v>
      </c>
      <c r="BA119" s="758"/>
      <c r="BB119" s="758"/>
      <c r="BC119" s="758"/>
      <c r="BD119" s="758"/>
      <c r="BE119" s="758"/>
      <c r="BF119" s="758"/>
      <c r="BG119" s="758"/>
      <c r="BH119" s="758"/>
      <c r="BI119" s="758"/>
      <c r="BJ119" s="758"/>
      <c r="BK119" s="758"/>
      <c r="BL119" s="758"/>
      <c r="BM119" s="758"/>
      <c r="BN119" s="758"/>
      <c r="BO119" s="758"/>
      <c r="BP119" s="759"/>
      <c r="BQ119" s="799">
        <v>2393589</v>
      </c>
      <c r="BR119" s="800"/>
      <c r="BS119" s="800"/>
      <c r="BT119" s="800"/>
      <c r="BU119" s="800"/>
      <c r="BV119" s="800">
        <v>2677833</v>
      </c>
      <c r="BW119" s="800"/>
      <c r="BX119" s="800"/>
      <c r="BY119" s="800"/>
      <c r="BZ119" s="800"/>
      <c r="CA119" s="800">
        <v>2883749</v>
      </c>
      <c r="CB119" s="800"/>
      <c r="CC119" s="800"/>
      <c r="CD119" s="800"/>
      <c r="CE119" s="800"/>
      <c r="CF119" s="861">
        <v>79.7</v>
      </c>
      <c r="CG119" s="862"/>
      <c r="CH119" s="862"/>
      <c r="CI119" s="862"/>
      <c r="CJ119" s="862"/>
      <c r="CK119" s="918"/>
      <c r="CL119" s="868"/>
      <c r="CM119" s="825" t="s">
        <v>431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432</v>
      </c>
      <c r="BA120" s="768"/>
      <c r="BB120" s="768"/>
      <c r="BC120" s="768"/>
      <c r="BD120" s="768"/>
      <c r="BE120" s="768"/>
      <c r="BF120" s="768"/>
      <c r="BG120" s="768"/>
      <c r="BH120" s="768"/>
      <c r="BI120" s="768"/>
      <c r="BJ120" s="768"/>
      <c r="BK120" s="768"/>
      <c r="BL120" s="768"/>
      <c r="BM120" s="768"/>
      <c r="BN120" s="768"/>
      <c r="BO120" s="768"/>
      <c r="BP120" s="769"/>
      <c r="BQ120" s="770">
        <v>133745</v>
      </c>
      <c r="BR120" s="771"/>
      <c r="BS120" s="771"/>
      <c r="BT120" s="771"/>
      <c r="BU120" s="771"/>
      <c r="BV120" s="771">
        <v>151067</v>
      </c>
      <c r="BW120" s="771"/>
      <c r="BX120" s="771"/>
      <c r="BY120" s="771"/>
      <c r="BZ120" s="771"/>
      <c r="CA120" s="771">
        <v>125938</v>
      </c>
      <c r="CB120" s="771"/>
      <c r="CC120" s="771"/>
      <c r="CD120" s="771"/>
      <c r="CE120" s="771"/>
      <c r="CF120" s="848">
        <v>3.5</v>
      </c>
      <c r="CG120" s="849"/>
      <c r="CH120" s="849"/>
      <c r="CI120" s="849"/>
      <c r="CJ120" s="849"/>
      <c r="CK120" s="850" t="s">
        <v>433</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537509</v>
      </c>
      <c r="DH120" s="800"/>
      <c r="DI120" s="800"/>
      <c r="DJ120" s="800"/>
      <c r="DK120" s="800"/>
      <c r="DL120" s="800">
        <v>500551</v>
      </c>
      <c r="DM120" s="800"/>
      <c r="DN120" s="800"/>
      <c r="DO120" s="800"/>
      <c r="DP120" s="800"/>
      <c r="DQ120" s="800">
        <v>460900</v>
      </c>
      <c r="DR120" s="800"/>
      <c r="DS120" s="800"/>
      <c r="DT120" s="800"/>
      <c r="DU120" s="800"/>
      <c r="DV120" s="801">
        <v>12.7</v>
      </c>
      <c r="DW120" s="801"/>
      <c r="DX120" s="801"/>
      <c r="DY120" s="801"/>
      <c r="DZ120" s="802"/>
    </row>
    <row r="121" spans="1:130" s="197" customFormat="1" ht="26.25" customHeight="1">
      <c r="A121" s="865"/>
      <c r="B121" s="866"/>
      <c r="C121" s="842" t="s">
        <v>434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435</v>
      </c>
      <c r="BA121" s="846"/>
      <c r="BB121" s="846"/>
      <c r="BC121" s="846"/>
      <c r="BD121" s="846"/>
      <c r="BE121" s="846"/>
      <c r="BF121" s="846"/>
      <c r="BG121" s="846"/>
      <c r="BH121" s="846"/>
      <c r="BI121" s="846"/>
      <c r="BJ121" s="846"/>
      <c r="BK121" s="846"/>
      <c r="BL121" s="846"/>
      <c r="BM121" s="846"/>
      <c r="BN121" s="846"/>
      <c r="BO121" s="846"/>
      <c r="BP121" s="847"/>
      <c r="BQ121" s="857">
        <v>6103550</v>
      </c>
      <c r="BR121" s="858"/>
      <c r="BS121" s="858"/>
      <c r="BT121" s="858"/>
      <c r="BU121" s="858"/>
      <c r="BV121" s="858">
        <v>5869209</v>
      </c>
      <c r="BW121" s="858"/>
      <c r="BX121" s="858"/>
      <c r="BY121" s="858"/>
      <c r="BZ121" s="858"/>
      <c r="CA121" s="858">
        <v>5691867</v>
      </c>
      <c r="CB121" s="858"/>
      <c r="CC121" s="858"/>
      <c r="CD121" s="858"/>
      <c r="CE121" s="858"/>
      <c r="CF121" s="859">
        <v>157.4</v>
      </c>
      <c r="CG121" s="860"/>
      <c r="CH121" s="860"/>
      <c r="CI121" s="860"/>
      <c r="CJ121" s="860"/>
      <c r="CK121" s="851"/>
      <c r="CL121" s="812"/>
      <c r="CM121" s="812"/>
      <c r="CN121" s="812"/>
      <c r="CO121" s="813"/>
      <c r="CP121" s="828" t="s">
        <v>380</v>
      </c>
      <c r="CQ121" s="829"/>
      <c r="CR121" s="829"/>
      <c r="CS121" s="829"/>
      <c r="CT121" s="829"/>
      <c r="CU121" s="829"/>
      <c r="CV121" s="829"/>
      <c r="CW121" s="829"/>
      <c r="CX121" s="829"/>
      <c r="CY121" s="829"/>
      <c r="CZ121" s="829"/>
      <c r="DA121" s="829"/>
      <c r="DB121" s="829"/>
      <c r="DC121" s="829"/>
      <c r="DD121" s="829"/>
      <c r="DE121" s="829"/>
      <c r="DF121" s="830"/>
      <c r="DG121" s="770">
        <v>255446</v>
      </c>
      <c r="DH121" s="771"/>
      <c r="DI121" s="771"/>
      <c r="DJ121" s="771"/>
      <c r="DK121" s="771"/>
      <c r="DL121" s="771">
        <v>216779</v>
      </c>
      <c r="DM121" s="771"/>
      <c r="DN121" s="771"/>
      <c r="DO121" s="771"/>
      <c r="DP121" s="771"/>
      <c r="DQ121" s="771">
        <v>224049</v>
      </c>
      <c r="DR121" s="771"/>
      <c r="DS121" s="771"/>
      <c r="DT121" s="771"/>
      <c r="DU121" s="771"/>
      <c r="DV121" s="823">
        <v>6.2</v>
      </c>
      <c r="DW121" s="823"/>
      <c r="DX121" s="823"/>
      <c r="DY121" s="823"/>
      <c r="DZ121" s="824"/>
    </row>
    <row r="122" spans="1:130" s="197" customFormat="1" ht="26.25" customHeight="1">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436</v>
      </c>
      <c r="BP122" s="838"/>
      <c r="BQ122" s="839">
        <v>8630884</v>
      </c>
      <c r="BR122" s="840"/>
      <c r="BS122" s="840"/>
      <c r="BT122" s="840"/>
      <c r="BU122" s="840"/>
      <c r="BV122" s="840">
        <v>8698109</v>
      </c>
      <c r="BW122" s="840"/>
      <c r="BX122" s="840"/>
      <c r="BY122" s="840"/>
      <c r="BZ122" s="840"/>
      <c r="CA122" s="840">
        <v>8701554</v>
      </c>
      <c r="CB122" s="840"/>
      <c r="CC122" s="840"/>
      <c r="CD122" s="840"/>
      <c r="CE122" s="840"/>
      <c r="CF122" s="743"/>
      <c r="CG122" s="744"/>
      <c r="CH122" s="744"/>
      <c r="CI122" s="744"/>
      <c r="CJ122" s="841"/>
      <c r="CK122" s="851"/>
      <c r="CL122" s="812"/>
      <c r="CM122" s="812"/>
      <c r="CN122" s="812"/>
      <c r="CO122" s="813"/>
      <c r="CP122" s="828" t="s">
        <v>383</v>
      </c>
      <c r="CQ122" s="829"/>
      <c r="CR122" s="829"/>
      <c r="CS122" s="829"/>
      <c r="CT122" s="829"/>
      <c r="CU122" s="829"/>
      <c r="CV122" s="829"/>
      <c r="CW122" s="829"/>
      <c r="CX122" s="829"/>
      <c r="CY122" s="829"/>
      <c r="CZ122" s="829"/>
      <c r="DA122" s="829"/>
      <c r="DB122" s="829"/>
      <c r="DC122" s="829"/>
      <c r="DD122" s="829"/>
      <c r="DE122" s="829"/>
      <c r="DF122" s="830"/>
      <c r="DG122" s="770">
        <v>136684</v>
      </c>
      <c r="DH122" s="771"/>
      <c r="DI122" s="771"/>
      <c r="DJ122" s="771"/>
      <c r="DK122" s="771"/>
      <c r="DL122" s="771">
        <v>165372</v>
      </c>
      <c r="DM122" s="771"/>
      <c r="DN122" s="771"/>
      <c r="DO122" s="771"/>
      <c r="DP122" s="771"/>
      <c r="DQ122" s="771">
        <v>173174</v>
      </c>
      <c r="DR122" s="771"/>
      <c r="DS122" s="771"/>
      <c r="DT122" s="771"/>
      <c r="DU122" s="771"/>
      <c r="DV122" s="823">
        <v>4.8</v>
      </c>
      <c r="DW122" s="823"/>
      <c r="DX122" s="823"/>
      <c r="DY122" s="823"/>
      <c r="DZ122" s="824"/>
    </row>
    <row r="123" spans="1:130" s="197" customFormat="1" ht="26.25" customHeight="1" thickBot="1">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13.3</v>
      </c>
      <c r="BR123" s="832"/>
      <c r="BS123" s="832"/>
      <c r="BT123" s="832"/>
      <c r="BU123" s="832"/>
      <c r="BV123" s="832">
        <v>10.3</v>
      </c>
      <c r="BW123" s="832"/>
      <c r="BX123" s="832"/>
      <c r="BY123" s="832"/>
      <c r="BZ123" s="832"/>
      <c r="CA123" s="832">
        <v>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438</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439</v>
      </c>
      <c r="CL125" s="810"/>
      <c r="CM125" s="810"/>
      <c r="CN125" s="810"/>
      <c r="CO125" s="811"/>
      <c r="CP125" s="816" t="s">
        <v>440</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441</v>
      </c>
      <c r="AY126" s="764"/>
      <c r="AZ126" s="764"/>
      <c r="BA126" s="764"/>
      <c r="BB126" s="764"/>
      <c r="BC126" s="764"/>
      <c r="BD126" s="764"/>
      <c r="BE126" s="765"/>
      <c r="BF126" s="763" t="s">
        <v>442</v>
      </c>
      <c r="BG126" s="764"/>
      <c r="BH126" s="764"/>
      <c r="BI126" s="764"/>
      <c r="BJ126" s="764"/>
      <c r="BK126" s="764"/>
      <c r="BL126" s="765"/>
      <c r="BM126" s="763" t="s">
        <v>443</v>
      </c>
      <c r="BN126" s="764"/>
      <c r="BO126" s="764"/>
      <c r="BP126" s="764"/>
      <c r="BQ126" s="764"/>
      <c r="BR126" s="764"/>
      <c r="BS126" s="765"/>
      <c r="BT126" s="763" t="s">
        <v>444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445</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446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447</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448</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449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450</v>
      </c>
      <c r="X128" s="797"/>
      <c r="Y128" s="797"/>
      <c r="Z128" s="798"/>
      <c r="AA128" s="723">
        <v>34537</v>
      </c>
      <c r="AB128" s="724"/>
      <c r="AC128" s="724"/>
      <c r="AD128" s="724"/>
      <c r="AE128" s="725"/>
      <c r="AF128" s="726">
        <v>30266</v>
      </c>
      <c r="AG128" s="724"/>
      <c r="AH128" s="724"/>
      <c r="AI128" s="724"/>
      <c r="AJ128" s="725"/>
      <c r="AK128" s="726">
        <v>28573</v>
      </c>
      <c r="AL128" s="724"/>
      <c r="AM128" s="724"/>
      <c r="AN128" s="724"/>
      <c r="AO128" s="725"/>
      <c r="AP128" s="727"/>
      <c r="AQ128" s="728"/>
      <c r="AR128" s="728"/>
      <c r="AS128" s="728"/>
      <c r="AT128" s="729"/>
      <c r="AU128" s="235"/>
      <c r="AV128" s="235"/>
      <c r="AW128" s="235"/>
      <c r="AX128" s="772" t="s">
        <v>451</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452</v>
      </c>
      <c r="X129" s="781"/>
      <c r="Y129" s="781"/>
      <c r="Z129" s="782"/>
      <c r="AA129" s="783">
        <v>4543026</v>
      </c>
      <c r="AB129" s="784"/>
      <c r="AC129" s="784"/>
      <c r="AD129" s="784"/>
      <c r="AE129" s="785"/>
      <c r="AF129" s="786">
        <v>4493071</v>
      </c>
      <c r="AG129" s="784"/>
      <c r="AH129" s="784"/>
      <c r="AI129" s="784"/>
      <c r="AJ129" s="785"/>
      <c r="AK129" s="786">
        <v>4295298</v>
      </c>
      <c r="AL129" s="784"/>
      <c r="AM129" s="784"/>
      <c r="AN129" s="784"/>
      <c r="AO129" s="785"/>
      <c r="AP129" s="787"/>
      <c r="AQ129" s="788"/>
      <c r="AR129" s="788"/>
      <c r="AS129" s="788"/>
      <c r="AT129" s="789"/>
      <c r="AU129" s="235"/>
      <c r="AV129" s="235"/>
      <c r="AW129" s="235"/>
      <c r="AX129" s="772" t="s">
        <v>453</v>
      </c>
      <c r="AY129" s="768"/>
      <c r="AZ129" s="768"/>
      <c r="BA129" s="768"/>
      <c r="BB129" s="768"/>
      <c r="BC129" s="768"/>
      <c r="BD129" s="768"/>
      <c r="BE129" s="769"/>
      <c r="BF129" s="773">
        <v>7.3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455</v>
      </c>
      <c r="X130" s="781"/>
      <c r="Y130" s="781"/>
      <c r="Z130" s="782"/>
      <c r="AA130" s="783">
        <v>835559</v>
      </c>
      <c r="AB130" s="784"/>
      <c r="AC130" s="784"/>
      <c r="AD130" s="784"/>
      <c r="AE130" s="785"/>
      <c r="AF130" s="786">
        <v>769118</v>
      </c>
      <c r="AG130" s="784"/>
      <c r="AH130" s="784"/>
      <c r="AI130" s="784"/>
      <c r="AJ130" s="785"/>
      <c r="AK130" s="786">
        <v>678444</v>
      </c>
      <c r="AL130" s="784"/>
      <c r="AM130" s="784"/>
      <c r="AN130" s="784"/>
      <c r="AO130" s="785"/>
      <c r="AP130" s="787"/>
      <c r="AQ130" s="788"/>
      <c r="AR130" s="788"/>
      <c r="AS130" s="788"/>
      <c r="AT130" s="789"/>
      <c r="AU130" s="235"/>
      <c r="AV130" s="235"/>
      <c r="AW130" s="235"/>
      <c r="AX130" s="751" t="s">
        <v>456</v>
      </c>
      <c r="AY130" s="752"/>
      <c r="AZ130" s="752"/>
      <c r="BA130" s="752"/>
      <c r="BB130" s="752"/>
      <c r="BC130" s="752"/>
      <c r="BD130" s="752"/>
      <c r="BE130" s="753"/>
      <c r="BF130" s="705">
        <v>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457</v>
      </c>
      <c r="X131" s="714"/>
      <c r="Y131" s="714"/>
      <c r="Z131" s="715"/>
      <c r="AA131" s="716">
        <v>3707467</v>
      </c>
      <c r="AB131" s="717"/>
      <c r="AC131" s="717"/>
      <c r="AD131" s="717"/>
      <c r="AE131" s="718"/>
      <c r="AF131" s="719">
        <v>3723953</v>
      </c>
      <c r="AG131" s="717"/>
      <c r="AH131" s="717"/>
      <c r="AI131" s="717"/>
      <c r="AJ131" s="718"/>
      <c r="AK131" s="719">
        <v>3616854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459</v>
      </c>
      <c r="W132" s="737"/>
      <c r="X132" s="737"/>
      <c r="Y132" s="737"/>
      <c r="Z132" s="738"/>
      <c r="AA132" s="739">
        <v>8.6588498289999993</v>
      </c>
      <c r="AB132" s="740"/>
      <c r="AC132" s="740"/>
      <c r="AD132" s="740"/>
      <c r="AE132" s="741"/>
      <c r="AF132" s="742">
        <v>7.1772388100000004</v>
      </c>
      <c r="AG132" s="740"/>
      <c r="AH132" s="740"/>
      <c r="AI132" s="740"/>
      <c r="AJ132" s="741"/>
      <c r="AK132" s="742">
        <v>6.3241977699999996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460</v>
      </c>
      <c r="W133" s="746"/>
      <c r="X133" s="746"/>
      <c r="Y133" s="746"/>
      <c r="Z133" s="747"/>
      <c r="AA133" s="748">
        <v>9.3000000000000007</v>
      </c>
      <c r="AB133" s="749"/>
      <c r="AC133" s="749"/>
      <c r="AD133" s="749"/>
      <c r="AE133" s="750"/>
      <c r="AF133" s="748">
        <v>8.4</v>
      </c>
      <c r="AG133" s="749"/>
      <c r="AH133" s="749"/>
      <c r="AI133" s="749"/>
      <c r="AJ133" s="750"/>
      <c r="AK133" s="748">
        <v>7.3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link="1"/>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22" t="s">
        <v>463</v>
      </c>
      <c r="L7" s="254"/>
      <c r="M7" s="255" t="s">
        <v>464</v>
      </c>
      <c r="N7" s="256"/>
    </row>
    <row r="8" spans="1:16">
      <c r="A8" s="248"/>
      <c r="B8" s="244"/>
      <c r="C8" s="244"/>
      <c r="D8" s="244"/>
      <c r="E8" s="244"/>
      <c r="F8" s="244"/>
      <c r="G8" s="257"/>
      <c r="H8" s="258"/>
      <c r="I8" s="258"/>
      <c r="J8" s="259"/>
      <c r="K8" s="1123"/>
      <c r="L8" s="260" t="s">
        <v>465</v>
      </c>
      <c r="M8" s="261" t="s">
        <v>466</v>
      </c>
      <c r="N8" s="262" t="s">
        <v>467</v>
      </c>
    </row>
    <row r="9" spans="1:16">
      <c r="A9" s="248"/>
      <c r="B9" s="244"/>
      <c r="C9" s="244"/>
      <c r="D9" s="244"/>
      <c r="E9" s="244"/>
      <c r="F9" s="244"/>
      <c r="G9" s="1136" t="s">
        <v>468</v>
      </c>
      <c r="H9" s="1137"/>
      <c r="I9" s="1137"/>
      <c r="J9" s="1138"/>
      <c r="K9" s="263">
        <v>1059650</v>
      </c>
      <c r="L9" s="264">
        <v>95387</v>
      </c>
      <c r="M9" s="265">
        <v>89595</v>
      </c>
      <c r="N9" s="266">
        <v>6.5</v>
      </c>
    </row>
    <row r="10" spans="1:16">
      <c r="A10" s="248"/>
      <c r="B10" s="244"/>
      <c r="C10" s="244"/>
      <c r="D10" s="244"/>
      <c r="E10" s="244"/>
      <c r="F10" s="244"/>
      <c r="G10" s="1136" t="s">
        <v>469</v>
      </c>
      <c r="H10" s="1137"/>
      <c r="I10" s="1137"/>
      <c r="J10" s="1138"/>
      <c r="K10" s="267">
        <v>46952</v>
      </c>
      <c r="L10" s="268">
        <v>4226</v>
      </c>
      <c r="M10" s="269">
        <v>8996</v>
      </c>
      <c r="N10" s="270">
        <v>-53</v>
      </c>
    </row>
    <row r="11" spans="1:16" ht="13.5" customHeight="1">
      <c r="A11" s="248"/>
      <c r="B11" s="244"/>
      <c r="C11" s="244"/>
      <c r="D11" s="244"/>
      <c r="E11" s="244"/>
      <c r="F11" s="244"/>
      <c r="G11" s="1136" t="s">
        <v>470</v>
      </c>
      <c r="H11" s="1137"/>
      <c r="I11" s="1137"/>
      <c r="J11" s="1138"/>
      <c r="K11" s="267">
        <v>186325</v>
      </c>
      <c r="L11" s="268">
        <v>16772</v>
      </c>
      <c r="M11" s="269">
        <v>12730</v>
      </c>
      <c r="N11" s="270">
        <v>31.8</v>
      </c>
    </row>
    <row r="12" spans="1:16" ht="13.5" customHeight="1">
      <c r="A12" s="248"/>
      <c r="B12" s="244"/>
      <c r="C12" s="244"/>
      <c r="D12" s="244"/>
      <c r="E12" s="244"/>
      <c r="F12" s="244"/>
      <c r="G12" s="1136" t="s">
        <v>471</v>
      </c>
      <c r="H12" s="1137"/>
      <c r="I12" s="1137"/>
      <c r="J12" s="1138"/>
      <c r="K12" s="267" t="s">
        <v>472</v>
      </c>
      <c r="L12" s="268" t="s">
        <v>472</v>
      </c>
      <c r="M12" s="269">
        <v>1070</v>
      </c>
      <c r="N12" s="270" t="s">
        <v>472</v>
      </c>
    </row>
    <row r="13" spans="1:16" ht="13.5" customHeight="1">
      <c r="A13" s="248"/>
      <c r="B13" s="244"/>
      <c r="C13" s="244"/>
      <c r="D13" s="244"/>
      <c r="E13" s="244"/>
      <c r="F13" s="244"/>
      <c r="G13" s="1136" t="s">
        <v>473</v>
      </c>
      <c r="H13" s="1137"/>
      <c r="I13" s="1137"/>
      <c r="J13" s="1138"/>
      <c r="K13" s="267" t="s">
        <v>472</v>
      </c>
      <c r="L13" s="268" t="s">
        <v>472</v>
      </c>
      <c r="M13" s="269">
        <v>19</v>
      </c>
      <c r="N13" s="270" t="s">
        <v>472</v>
      </c>
    </row>
    <row r="14" spans="1:16" ht="13.5" customHeight="1">
      <c r="A14" s="248"/>
      <c r="B14" s="244"/>
      <c r="C14" s="244"/>
      <c r="D14" s="244"/>
      <c r="E14" s="244"/>
      <c r="F14" s="244"/>
      <c r="G14" s="1136" t="s">
        <v>474</v>
      </c>
      <c r="H14" s="1137"/>
      <c r="I14" s="1137"/>
      <c r="J14" s="1138"/>
      <c r="K14" s="267">
        <v>76283</v>
      </c>
      <c r="L14" s="268">
        <v>6867</v>
      </c>
      <c r="M14" s="269">
        <v>4490</v>
      </c>
      <c r="N14" s="270">
        <v>52.9</v>
      </c>
    </row>
    <row r="15" spans="1:16" ht="13.5" customHeight="1">
      <c r="A15" s="248"/>
      <c r="B15" s="244"/>
      <c r="C15" s="244"/>
      <c r="D15" s="244"/>
      <c r="E15" s="244"/>
      <c r="F15" s="244"/>
      <c r="G15" s="1136" t="s">
        <v>475</v>
      </c>
      <c r="H15" s="1137"/>
      <c r="I15" s="1137"/>
      <c r="J15" s="1138"/>
      <c r="K15" s="267">
        <v>18990</v>
      </c>
      <c r="L15" s="268">
        <v>1709</v>
      </c>
      <c r="M15" s="269">
        <v>2030</v>
      </c>
      <c r="N15" s="270">
        <v>-15.8</v>
      </c>
    </row>
    <row r="16" spans="1:16">
      <c r="A16" s="248"/>
      <c r="B16" s="244"/>
      <c r="C16" s="244"/>
      <c r="D16" s="244"/>
      <c r="E16" s="244"/>
      <c r="F16" s="244"/>
      <c r="G16" s="1139" t="s">
        <v>476</v>
      </c>
      <c r="H16" s="1140"/>
      <c r="I16" s="1140"/>
      <c r="J16" s="1141"/>
      <c r="K16" s="268">
        <v>-99310</v>
      </c>
      <c r="L16" s="268">
        <v>-8940</v>
      </c>
      <c r="M16" s="269">
        <v>-9813</v>
      </c>
      <c r="N16" s="270">
        <v>-8.9</v>
      </c>
    </row>
    <row r="17" spans="1:16">
      <c r="A17" s="248"/>
      <c r="B17" s="244"/>
      <c r="C17" s="244"/>
      <c r="D17" s="244"/>
      <c r="E17" s="244"/>
      <c r="F17" s="244"/>
      <c r="G17" s="1139" t="s">
        <v>168</v>
      </c>
      <c r="H17" s="1140"/>
      <c r="I17" s="1140"/>
      <c r="J17" s="1141"/>
      <c r="K17" s="268">
        <v>1288890</v>
      </c>
      <c r="L17" s="268">
        <v>116022</v>
      </c>
      <c r="M17" s="269">
        <v>109116</v>
      </c>
      <c r="N17" s="270">
        <v>6.3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33" t="s">
        <v>481</v>
      </c>
      <c r="H21" s="1134"/>
      <c r="I21" s="1134"/>
      <c r="J21" s="1135"/>
      <c r="K21" s="280">
        <v>11.07</v>
      </c>
      <c r="L21" s="281">
        <v>10.38</v>
      </c>
      <c r="M21" s="282">
        <v>0.69</v>
      </c>
      <c r="N21" s="249"/>
      <c r="O21" s="283"/>
      <c r="P21" s="279"/>
    </row>
    <row r="22" spans="1:16" s="284" customFormat="1">
      <c r="A22" s="279"/>
      <c r="B22" s="249"/>
      <c r="C22" s="249"/>
      <c r="D22" s="249"/>
      <c r="E22" s="249"/>
      <c r="F22" s="249"/>
      <c r="G22" s="1133" t="s">
        <v>482</v>
      </c>
      <c r="H22" s="1134"/>
      <c r="I22" s="1134"/>
      <c r="J22" s="1135"/>
      <c r="K22" s="285">
        <v>94.8</v>
      </c>
      <c r="L22" s="286">
        <v>95.1</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22" t="s">
        <v>463</v>
      </c>
      <c r="L30" s="254"/>
      <c r="M30" s="255" t="s">
        <v>464</v>
      </c>
      <c r="N30" s="256"/>
    </row>
    <row r="31" spans="1:16">
      <c r="A31" s="248"/>
      <c r="B31" s="244"/>
      <c r="C31" s="244"/>
      <c r="D31" s="244"/>
      <c r="E31" s="244"/>
      <c r="F31" s="244"/>
      <c r="G31" s="257"/>
      <c r="H31" s="258"/>
      <c r="I31" s="258"/>
      <c r="J31" s="259"/>
      <c r="K31" s="1123"/>
      <c r="L31" s="260" t="s">
        <v>465</v>
      </c>
      <c r="M31" s="261" t="s">
        <v>466</v>
      </c>
      <c r="N31" s="262" t="s">
        <v>467</v>
      </c>
    </row>
    <row r="32" spans="1:16" ht="27" customHeight="1">
      <c r="A32" s="248"/>
      <c r="B32" s="244"/>
      <c r="C32" s="244"/>
      <c r="D32" s="244"/>
      <c r="E32" s="244"/>
      <c r="F32" s="244"/>
      <c r="G32" s="1124" t="s">
        <v>485</v>
      </c>
      <c r="H32" s="1125"/>
      <c r="I32" s="1125"/>
      <c r="J32" s="1126"/>
      <c r="K32" s="294">
        <v>819315</v>
      </c>
      <c r="L32" s="294">
        <v>73752</v>
      </c>
      <c r="M32" s="295">
        <v>57190</v>
      </c>
      <c r="N32" s="296">
        <v>29</v>
      </c>
    </row>
    <row r="33" spans="1:16" ht="13.5" customHeight="1">
      <c r="A33" s="248"/>
      <c r="B33" s="244"/>
      <c r="C33" s="244"/>
      <c r="D33" s="244"/>
      <c r="E33" s="244"/>
      <c r="F33" s="244"/>
      <c r="G33" s="1124" t="s">
        <v>486</v>
      </c>
      <c r="H33" s="1125"/>
      <c r="I33" s="1125"/>
      <c r="J33" s="1126"/>
      <c r="K33" s="294" t="s">
        <v>472</v>
      </c>
      <c r="L33" s="294" t="s">
        <v>472</v>
      </c>
      <c r="M33" s="295" t="s">
        <v>472</v>
      </c>
      <c r="N33" s="296" t="s">
        <v>472</v>
      </c>
    </row>
    <row r="34" spans="1:16" ht="27" customHeight="1">
      <c r="A34" s="248"/>
      <c r="B34" s="244"/>
      <c r="C34" s="244"/>
      <c r="D34" s="244"/>
      <c r="E34" s="244"/>
      <c r="F34" s="244"/>
      <c r="G34" s="1124" t="s">
        <v>487</v>
      </c>
      <c r="H34" s="1125"/>
      <c r="I34" s="1125"/>
      <c r="J34" s="1126"/>
      <c r="K34" s="294" t="s">
        <v>472</v>
      </c>
      <c r="L34" s="294" t="s">
        <v>472</v>
      </c>
      <c r="M34" s="295">
        <v>1</v>
      </c>
      <c r="N34" s="296" t="s">
        <v>472</v>
      </c>
    </row>
    <row r="35" spans="1:16" ht="27" customHeight="1">
      <c r="A35" s="248"/>
      <c r="B35" s="244"/>
      <c r="C35" s="244"/>
      <c r="D35" s="244"/>
      <c r="E35" s="244"/>
      <c r="F35" s="244"/>
      <c r="G35" s="1124" t="s">
        <v>488</v>
      </c>
      <c r="H35" s="1125"/>
      <c r="I35" s="1125"/>
      <c r="J35" s="1126"/>
      <c r="K35" s="294">
        <v>100999</v>
      </c>
      <c r="L35" s="294">
        <v>9092</v>
      </c>
      <c r="M35" s="295">
        <v>16809</v>
      </c>
      <c r="N35" s="296">
        <v>-45.9</v>
      </c>
    </row>
    <row r="36" spans="1:16" ht="27" customHeight="1">
      <c r="A36" s="248"/>
      <c r="B36" s="244"/>
      <c r="C36" s="244"/>
      <c r="D36" s="244"/>
      <c r="E36" s="244"/>
      <c r="F36" s="244"/>
      <c r="G36" s="1124" t="s">
        <v>489</v>
      </c>
      <c r="H36" s="1125"/>
      <c r="I36" s="1125"/>
      <c r="J36" s="1126"/>
      <c r="K36" s="294">
        <v>15391</v>
      </c>
      <c r="L36" s="294">
        <v>1385</v>
      </c>
      <c r="M36" s="295">
        <v>4695</v>
      </c>
      <c r="N36" s="296">
        <v>-70.5</v>
      </c>
    </row>
    <row r="37" spans="1:16" ht="13.5" customHeight="1">
      <c r="A37" s="248"/>
      <c r="B37" s="244"/>
      <c r="C37" s="244"/>
      <c r="D37" s="244"/>
      <c r="E37" s="244"/>
      <c r="F37" s="244"/>
      <c r="G37" s="1124" t="s">
        <v>490</v>
      </c>
      <c r="H37" s="1125"/>
      <c r="I37" s="1125"/>
      <c r="J37" s="1126"/>
      <c r="K37" s="294" t="s">
        <v>472</v>
      </c>
      <c r="L37" s="294" t="s">
        <v>472</v>
      </c>
      <c r="M37" s="295">
        <v>1282</v>
      </c>
      <c r="N37" s="296" t="s">
        <v>472</v>
      </c>
    </row>
    <row r="38" spans="1:16" ht="27" customHeight="1">
      <c r="A38" s="248"/>
      <c r="B38" s="244"/>
      <c r="C38" s="244"/>
      <c r="D38" s="244"/>
      <c r="E38" s="244"/>
      <c r="F38" s="244"/>
      <c r="G38" s="1127" t="s">
        <v>491</v>
      </c>
      <c r="H38" s="1128"/>
      <c r="I38" s="1128"/>
      <c r="J38" s="1129"/>
      <c r="K38" s="297">
        <v>49</v>
      </c>
      <c r="L38" s="297">
        <v>4</v>
      </c>
      <c r="M38" s="298">
        <v>8</v>
      </c>
      <c r="N38" s="299">
        <v>-50</v>
      </c>
      <c r="O38" s="293"/>
    </row>
    <row r="39" spans="1:16">
      <c r="A39" s="248"/>
      <c r="B39" s="244"/>
      <c r="C39" s="244"/>
      <c r="D39" s="244"/>
      <c r="E39" s="244"/>
      <c r="F39" s="244"/>
      <c r="G39" s="1127" t="s">
        <v>492</v>
      </c>
      <c r="H39" s="1128"/>
      <c r="I39" s="1128"/>
      <c r="J39" s="1129"/>
      <c r="K39" s="300">
        <v>-28573</v>
      </c>
      <c r="L39" s="300">
        <v>-2572</v>
      </c>
      <c r="M39" s="301">
        <v>-2615</v>
      </c>
      <c r="N39" s="302">
        <v>-1.6</v>
      </c>
      <c r="O39" s="293"/>
    </row>
    <row r="40" spans="1:16" ht="27" customHeight="1">
      <c r="A40" s="248"/>
      <c r="B40" s="244"/>
      <c r="C40" s="244"/>
      <c r="D40" s="244"/>
      <c r="E40" s="244"/>
      <c r="F40" s="244"/>
      <c r="G40" s="1124" t="s">
        <v>493</v>
      </c>
      <c r="H40" s="1125"/>
      <c r="I40" s="1125"/>
      <c r="J40" s="1126"/>
      <c r="K40" s="300">
        <v>-678444</v>
      </c>
      <c r="L40" s="300">
        <v>-61072</v>
      </c>
      <c r="M40" s="301">
        <v>-54029</v>
      </c>
      <c r="N40" s="302">
        <v>13</v>
      </c>
      <c r="O40" s="293"/>
    </row>
    <row r="41" spans="1:16">
      <c r="A41" s="248"/>
      <c r="B41" s="244"/>
      <c r="C41" s="244"/>
      <c r="D41" s="244"/>
      <c r="E41" s="244"/>
      <c r="F41" s="244"/>
      <c r="G41" s="1130" t="s">
        <v>279</v>
      </c>
      <c r="H41" s="1131"/>
      <c r="I41" s="1131"/>
      <c r="J41" s="1132"/>
      <c r="K41" s="294">
        <v>228737</v>
      </c>
      <c r="L41" s="300">
        <v>20590</v>
      </c>
      <c r="M41" s="301">
        <v>23340</v>
      </c>
      <c r="N41" s="302">
        <v>-11.8</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17" t="s">
        <v>463</v>
      </c>
      <c r="J49" s="1119" t="s">
        <v>497</v>
      </c>
      <c r="K49" s="1120"/>
      <c r="L49" s="1120"/>
      <c r="M49" s="1120"/>
      <c r="N49" s="1121"/>
    </row>
    <row r="50" spans="1:14">
      <c r="A50" s="248"/>
      <c r="B50" s="244"/>
      <c r="C50" s="244"/>
      <c r="D50" s="244"/>
      <c r="E50" s="244"/>
      <c r="F50" s="244"/>
      <c r="G50" s="312"/>
      <c r="H50" s="313"/>
      <c r="I50" s="1118"/>
      <c r="J50" s="314" t="s">
        <v>498</v>
      </c>
      <c r="K50" s="315" t="s">
        <v>499</v>
      </c>
      <c r="L50" s="316" t="s">
        <v>500</v>
      </c>
      <c r="M50" s="317" t="s">
        <v>501</v>
      </c>
      <c r="N50" s="318" t="s">
        <v>502</v>
      </c>
    </row>
    <row r="51" spans="1:14">
      <c r="A51" s="248"/>
      <c r="B51" s="244"/>
      <c r="C51" s="244"/>
      <c r="D51" s="244"/>
      <c r="E51" s="244"/>
      <c r="F51" s="244"/>
      <c r="G51" s="310" t="s">
        <v>503</v>
      </c>
      <c r="H51" s="311"/>
      <c r="I51" s="319">
        <v>2520167</v>
      </c>
      <c r="J51" s="320">
        <v>214009</v>
      </c>
      <c r="K51" s="321">
        <v>71.7</v>
      </c>
      <c r="L51" s="322">
        <v>95443</v>
      </c>
      <c r="M51" s="323">
        <v>9.8000000000000007</v>
      </c>
      <c r="N51" s="324">
        <v>61.9</v>
      </c>
    </row>
    <row r="52" spans="1:14">
      <c r="A52" s="248"/>
      <c r="B52" s="244"/>
      <c r="C52" s="244"/>
      <c r="D52" s="244"/>
      <c r="E52" s="244"/>
      <c r="F52" s="244"/>
      <c r="G52" s="325"/>
      <c r="H52" s="326" t="s">
        <v>504</v>
      </c>
      <c r="I52" s="327">
        <v>777103</v>
      </c>
      <c r="J52" s="328">
        <v>65990</v>
      </c>
      <c r="K52" s="329">
        <v>-18.8</v>
      </c>
      <c r="L52" s="330">
        <v>48538</v>
      </c>
      <c r="M52" s="331">
        <v>-4.5999999999999996</v>
      </c>
      <c r="N52" s="332">
        <v>-14.2</v>
      </c>
    </row>
    <row r="53" spans="1:14">
      <c r="A53" s="248"/>
      <c r="B53" s="244"/>
      <c r="C53" s="244"/>
      <c r="D53" s="244"/>
      <c r="E53" s="244"/>
      <c r="F53" s="244"/>
      <c r="G53" s="310" t="s">
        <v>505</v>
      </c>
      <c r="H53" s="311"/>
      <c r="I53" s="319">
        <v>916112</v>
      </c>
      <c r="J53" s="320">
        <v>78975</v>
      </c>
      <c r="K53" s="321">
        <v>-63.1</v>
      </c>
      <c r="L53" s="322">
        <v>70897</v>
      </c>
      <c r="M53" s="323">
        <v>-25.7</v>
      </c>
      <c r="N53" s="324">
        <v>-37.4</v>
      </c>
    </row>
    <row r="54" spans="1:14">
      <c r="A54" s="248"/>
      <c r="B54" s="244"/>
      <c r="C54" s="244"/>
      <c r="D54" s="244"/>
      <c r="E54" s="244"/>
      <c r="F54" s="244"/>
      <c r="G54" s="325"/>
      <c r="H54" s="326" t="s">
        <v>504</v>
      </c>
      <c r="I54" s="327">
        <v>545508</v>
      </c>
      <c r="J54" s="328">
        <v>47027</v>
      </c>
      <c r="K54" s="329">
        <v>-28.7</v>
      </c>
      <c r="L54" s="330">
        <v>39878</v>
      </c>
      <c r="M54" s="331">
        <v>-17.8</v>
      </c>
      <c r="N54" s="332">
        <v>-10.9</v>
      </c>
    </row>
    <row r="55" spans="1:14">
      <c r="A55" s="248"/>
      <c r="B55" s="244"/>
      <c r="C55" s="244"/>
      <c r="D55" s="244"/>
      <c r="E55" s="244"/>
      <c r="F55" s="244"/>
      <c r="G55" s="310" t="s">
        <v>506</v>
      </c>
      <c r="H55" s="311"/>
      <c r="I55" s="319">
        <v>1212853</v>
      </c>
      <c r="J55" s="320">
        <v>106363</v>
      </c>
      <c r="K55" s="321">
        <v>34.700000000000003</v>
      </c>
      <c r="L55" s="322">
        <v>66496</v>
      </c>
      <c r="M55" s="323">
        <v>-6.2</v>
      </c>
      <c r="N55" s="324">
        <v>40.9</v>
      </c>
    </row>
    <row r="56" spans="1:14">
      <c r="A56" s="248"/>
      <c r="B56" s="244"/>
      <c r="C56" s="244"/>
      <c r="D56" s="244"/>
      <c r="E56" s="244"/>
      <c r="F56" s="244"/>
      <c r="G56" s="325"/>
      <c r="H56" s="326" t="s">
        <v>504</v>
      </c>
      <c r="I56" s="327">
        <v>490568</v>
      </c>
      <c r="J56" s="328">
        <v>43021</v>
      </c>
      <c r="K56" s="329">
        <v>-8.5</v>
      </c>
      <c r="L56" s="330">
        <v>36530</v>
      </c>
      <c r="M56" s="331">
        <v>-8.4</v>
      </c>
      <c r="N56" s="332">
        <v>-0.1</v>
      </c>
    </row>
    <row r="57" spans="1:14">
      <c r="A57" s="248"/>
      <c r="B57" s="244"/>
      <c r="C57" s="244"/>
      <c r="D57" s="244"/>
      <c r="E57" s="244"/>
      <c r="F57" s="244"/>
      <c r="G57" s="310" t="s">
        <v>507</v>
      </c>
      <c r="H57" s="311"/>
      <c r="I57" s="319">
        <v>1596794</v>
      </c>
      <c r="J57" s="320">
        <v>141610</v>
      </c>
      <c r="K57" s="321">
        <v>33.1</v>
      </c>
      <c r="L57" s="322">
        <v>82748</v>
      </c>
      <c r="M57" s="323">
        <v>24.4</v>
      </c>
      <c r="N57" s="324">
        <v>8.6999999999999993</v>
      </c>
    </row>
    <row r="58" spans="1:14">
      <c r="A58" s="248"/>
      <c r="B58" s="244"/>
      <c r="C58" s="244"/>
      <c r="D58" s="244"/>
      <c r="E58" s="244"/>
      <c r="F58" s="244"/>
      <c r="G58" s="325"/>
      <c r="H58" s="326" t="s">
        <v>504</v>
      </c>
      <c r="I58" s="327">
        <v>459513</v>
      </c>
      <c r="J58" s="328">
        <v>40751</v>
      </c>
      <c r="K58" s="329">
        <v>-5.3</v>
      </c>
      <c r="L58" s="330">
        <v>44732</v>
      </c>
      <c r="M58" s="331">
        <v>22.5</v>
      </c>
      <c r="N58" s="332">
        <v>-27.8</v>
      </c>
    </row>
    <row r="59" spans="1:14">
      <c r="A59" s="248"/>
      <c r="B59" s="244"/>
      <c r="C59" s="244"/>
      <c r="D59" s="244"/>
      <c r="E59" s="244"/>
      <c r="F59" s="244"/>
      <c r="G59" s="310" t="s">
        <v>508</v>
      </c>
      <c r="H59" s="311"/>
      <c r="I59" s="319">
        <v>950505</v>
      </c>
      <c r="J59" s="320">
        <v>85562</v>
      </c>
      <c r="K59" s="321">
        <v>-39.6</v>
      </c>
      <c r="L59" s="322">
        <v>91837</v>
      </c>
      <c r="M59" s="323">
        <v>11</v>
      </c>
      <c r="N59" s="324">
        <v>-50.6</v>
      </c>
    </row>
    <row r="60" spans="1:14">
      <c r="A60" s="248"/>
      <c r="B60" s="244"/>
      <c r="C60" s="244"/>
      <c r="D60" s="244"/>
      <c r="E60" s="244"/>
      <c r="F60" s="244"/>
      <c r="G60" s="325"/>
      <c r="H60" s="326" t="s">
        <v>504</v>
      </c>
      <c r="I60" s="333">
        <v>401304</v>
      </c>
      <c r="J60" s="328">
        <v>36124</v>
      </c>
      <c r="K60" s="329">
        <v>-11.4</v>
      </c>
      <c r="L60" s="330">
        <v>54439</v>
      </c>
      <c r="M60" s="331">
        <v>21.7</v>
      </c>
      <c r="N60" s="332">
        <v>-33.1</v>
      </c>
    </row>
    <row r="61" spans="1:14">
      <c r="A61" s="248"/>
      <c r="B61" s="244"/>
      <c r="C61" s="244"/>
      <c r="D61" s="244"/>
      <c r="E61" s="244"/>
      <c r="F61" s="244"/>
      <c r="G61" s="310" t="s">
        <v>509</v>
      </c>
      <c r="H61" s="334"/>
      <c r="I61" s="335">
        <v>1439286</v>
      </c>
      <c r="J61" s="336">
        <v>125304</v>
      </c>
      <c r="K61" s="337">
        <v>7.4</v>
      </c>
      <c r="L61" s="338">
        <v>81484</v>
      </c>
      <c r="M61" s="339">
        <v>2.7</v>
      </c>
      <c r="N61" s="324">
        <v>4.7</v>
      </c>
    </row>
    <row r="62" spans="1:14">
      <c r="A62" s="248"/>
      <c r="B62" s="244"/>
      <c r="C62" s="244"/>
      <c r="D62" s="244"/>
      <c r="E62" s="244"/>
      <c r="F62" s="244"/>
      <c r="G62" s="325"/>
      <c r="H62" s="326" t="s">
        <v>504</v>
      </c>
      <c r="I62" s="327">
        <v>534799</v>
      </c>
      <c r="J62" s="328">
        <v>46583</v>
      </c>
      <c r="K62" s="329">
        <v>-14.5</v>
      </c>
      <c r="L62" s="330">
        <v>44823</v>
      </c>
      <c r="M62" s="331">
        <v>2.7</v>
      </c>
      <c r="N62" s="332">
        <v>-17.2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6"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42" t="s">
        <v>3</v>
      </c>
      <c r="D47" s="1142"/>
      <c r="E47" s="1143"/>
      <c r="F47" s="11">
        <v>32.76</v>
      </c>
      <c r="G47" s="12">
        <v>38</v>
      </c>
      <c r="H47" s="12">
        <v>40.799999999999997</v>
      </c>
      <c r="I47" s="12">
        <v>45.75</v>
      </c>
      <c r="J47" s="13">
        <v>52.56</v>
      </c>
    </row>
    <row r="48" spans="2:10" ht="57.75" customHeight="1">
      <c r="B48" s="14"/>
      <c r="C48" s="1144" t="s">
        <v>4</v>
      </c>
      <c r="D48" s="1144"/>
      <c r="E48" s="1145"/>
      <c r="F48" s="15">
        <v>4.8099999999999996</v>
      </c>
      <c r="G48" s="16">
        <v>5.1100000000000003</v>
      </c>
      <c r="H48" s="16">
        <v>2.69</v>
      </c>
      <c r="I48" s="16">
        <v>6.02</v>
      </c>
      <c r="J48" s="17">
        <v>4.5199999999999996</v>
      </c>
    </row>
    <row r="49" spans="2:10" ht="57.75" customHeight="1" thickBot="1">
      <c r="B49" s="18"/>
      <c r="C49" s="1146" t="s">
        <v>5</v>
      </c>
      <c r="D49" s="1146"/>
      <c r="E49" s="1147"/>
      <c r="F49" s="19">
        <v>7.96</v>
      </c>
      <c r="G49" s="20">
        <v>5.14</v>
      </c>
      <c r="H49" s="20">
        <v>0.17</v>
      </c>
      <c r="I49" s="20">
        <v>7.79</v>
      </c>
      <c r="J49" s="21">
        <v>2.93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54" t="s">
        <v>516</v>
      </c>
      <c r="D34" s="1154"/>
      <c r="E34" s="1155"/>
      <c r="F34" s="32">
        <v>4.8</v>
      </c>
      <c r="G34" s="33">
        <v>5.0999999999999996</v>
      </c>
      <c r="H34" s="33">
        <v>2.69</v>
      </c>
      <c r="I34" s="33">
        <v>6.1</v>
      </c>
      <c r="J34" s="34">
        <v>4.51</v>
      </c>
      <c r="K34" s="22"/>
      <c r="L34" s="22"/>
      <c r="M34" s="22"/>
      <c r="N34" s="22"/>
      <c r="O34" s="22"/>
      <c r="P34" s="22"/>
    </row>
    <row r="35" spans="1:16" ht="39" customHeight="1">
      <c r="A35" s="22"/>
      <c r="B35" s="35"/>
      <c r="C35" s="1148" t="s">
        <v>517</v>
      </c>
      <c r="D35" s="1149"/>
      <c r="E35" s="1150"/>
      <c r="F35" s="36">
        <v>1.02</v>
      </c>
      <c r="G35" s="37">
        <v>0.89</v>
      </c>
      <c r="H35" s="37">
        <v>0.24</v>
      </c>
      <c r="I35" s="37">
        <v>1.39</v>
      </c>
      <c r="J35" s="38">
        <v>0.89</v>
      </c>
      <c r="K35" s="22"/>
      <c r="L35" s="22"/>
      <c r="M35" s="22"/>
      <c r="N35" s="22"/>
      <c r="O35" s="22"/>
      <c r="P35" s="22"/>
    </row>
    <row r="36" spans="1:16" ht="39" customHeight="1">
      <c r="A36" s="22"/>
      <c r="B36" s="35"/>
      <c r="C36" s="1148" t="s">
        <v>518</v>
      </c>
      <c r="D36" s="1149"/>
      <c r="E36" s="1150"/>
      <c r="F36" s="36">
        <v>0.47</v>
      </c>
      <c r="G36" s="37">
        <v>0.71</v>
      </c>
      <c r="H36" s="37">
        <v>1.01</v>
      </c>
      <c r="I36" s="37">
        <v>1.43</v>
      </c>
      <c r="J36" s="38">
        <v>0.55000000000000004</v>
      </c>
      <c r="K36" s="22"/>
      <c r="L36" s="22"/>
      <c r="M36" s="22"/>
      <c r="N36" s="22"/>
      <c r="O36" s="22"/>
      <c r="P36" s="22"/>
    </row>
    <row r="37" spans="1:16" ht="39" customHeight="1">
      <c r="A37" s="22"/>
      <c r="B37" s="35"/>
      <c r="C37" s="1148" t="s">
        <v>519</v>
      </c>
      <c r="D37" s="1149"/>
      <c r="E37" s="1150"/>
      <c r="F37" s="36">
        <v>0.03</v>
      </c>
      <c r="G37" s="37">
        <v>0.04</v>
      </c>
      <c r="H37" s="37">
        <v>0.04</v>
      </c>
      <c r="I37" s="37">
        <v>0.04</v>
      </c>
      <c r="J37" s="38">
        <v>0.04</v>
      </c>
      <c r="K37" s="22"/>
      <c r="L37" s="22"/>
      <c r="M37" s="22"/>
      <c r="N37" s="22"/>
      <c r="O37" s="22"/>
      <c r="P37" s="22"/>
    </row>
    <row r="38" spans="1:16" ht="39" customHeight="1">
      <c r="A38" s="22"/>
      <c r="B38" s="35"/>
      <c r="C38" s="1148" t="s">
        <v>520</v>
      </c>
      <c r="D38" s="1149"/>
      <c r="E38" s="1150"/>
      <c r="F38" s="36">
        <v>0.22</v>
      </c>
      <c r="G38" s="37">
        <v>0.01</v>
      </c>
      <c r="H38" s="37">
        <v>0.02</v>
      </c>
      <c r="I38" s="37">
        <v>0.03</v>
      </c>
      <c r="J38" s="38">
        <v>0.02</v>
      </c>
      <c r="K38" s="22"/>
      <c r="L38" s="22"/>
      <c r="M38" s="22"/>
      <c r="N38" s="22"/>
      <c r="O38" s="22"/>
      <c r="P38" s="22"/>
    </row>
    <row r="39" spans="1:16" ht="39" customHeight="1">
      <c r="A39" s="22"/>
      <c r="B39" s="35"/>
      <c r="C39" s="1148" t="s">
        <v>521</v>
      </c>
      <c r="D39" s="1149"/>
      <c r="E39" s="1150"/>
      <c r="F39" s="36">
        <v>0.06</v>
      </c>
      <c r="G39" s="37">
        <v>0.01</v>
      </c>
      <c r="H39" s="37">
        <v>0.01</v>
      </c>
      <c r="I39" s="37">
        <v>0.01</v>
      </c>
      <c r="J39" s="38">
        <v>0.01</v>
      </c>
      <c r="K39" s="22"/>
      <c r="L39" s="22"/>
      <c r="M39" s="22"/>
      <c r="N39" s="22"/>
      <c r="O39" s="22"/>
      <c r="P39" s="22"/>
    </row>
    <row r="40" spans="1:16" ht="39" customHeight="1">
      <c r="A40" s="22"/>
      <c r="B40" s="35"/>
      <c r="C40" s="1148" t="s">
        <v>522</v>
      </c>
      <c r="D40" s="1149"/>
      <c r="E40" s="1150"/>
      <c r="F40" s="36">
        <v>0.04</v>
      </c>
      <c r="G40" s="37">
        <v>0.01</v>
      </c>
      <c r="H40" s="37">
        <v>0.01</v>
      </c>
      <c r="I40" s="37">
        <v>0.01</v>
      </c>
      <c r="J40" s="38">
        <v>0.01</v>
      </c>
      <c r="K40" s="22"/>
      <c r="L40" s="22"/>
      <c r="M40" s="22"/>
      <c r="N40" s="22"/>
      <c r="O40" s="22"/>
      <c r="P40" s="22"/>
    </row>
    <row r="41" spans="1:16" ht="39" customHeight="1">
      <c r="A41" s="22"/>
      <c r="B41" s="35"/>
      <c r="C41" s="1148" t="s">
        <v>523</v>
      </c>
      <c r="D41" s="1149"/>
      <c r="E41" s="1150"/>
      <c r="F41" s="36">
        <v>0</v>
      </c>
      <c r="G41" s="37">
        <v>0</v>
      </c>
      <c r="H41" s="37">
        <v>0</v>
      </c>
      <c r="I41" s="37" t="s">
        <v>524</v>
      </c>
      <c r="J41" s="38">
        <v>0</v>
      </c>
      <c r="K41" s="22"/>
      <c r="L41" s="22"/>
      <c r="M41" s="22"/>
      <c r="N41" s="22"/>
      <c r="O41" s="22"/>
      <c r="P41" s="22"/>
    </row>
    <row r="42" spans="1:16" ht="39" customHeight="1">
      <c r="A42" s="22"/>
      <c r="B42" s="39"/>
      <c r="C42" s="1148" t="s">
        <v>525</v>
      </c>
      <c r="D42" s="1149"/>
      <c r="E42" s="1150"/>
      <c r="F42" s="36" t="s">
        <v>472</v>
      </c>
      <c r="G42" s="37" t="s">
        <v>472</v>
      </c>
      <c r="H42" s="37" t="s">
        <v>472</v>
      </c>
      <c r="I42" s="37" t="s">
        <v>472</v>
      </c>
      <c r="J42" s="38" t="s">
        <v>472</v>
      </c>
      <c r="K42" s="22"/>
      <c r="L42" s="22"/>
      <c r="M42" s="22"/>
      <c r="N42" s="22"/>
      <c r="O42" s="22"/>
      <c r="P42" s="22"/>
    </row>
    <row r="43" spans="1:16" ht="39" customHeight="1" thickBot="1">
      <c r="A43" s="22"/>
      <c r="B43" s="40"/>
      <c r="C43" s="1151" t="s">
        <v>526</v>
      </c>
      <c r="D43" s="1152"/>
      <c r="E43" s="1153"/>
      <c r="F43" s="41">
        <v>0</v>
      </c>
      <c r="G43" s="42" t="s">
        <v>472</v>
      </c>
      <c r="H43" s="42" t="s">
        <v>472</v>
      </c>
      <c r="I43" s="42" t="s">
        <v>472</v>
      </c>
      <c r="J43" s="43" t="s">
        <v>472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52"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64" t="s">
        <v>10</v>
      </c>
      <c r="C45" s="1165"/>
      <c r="D45" s="58"/>
      <c r="E45" s="1170" t="s">
        <v>11</v>
      </c>
      <c r="F45" s="1170"/>
      <c r="G45" s="1170"/>
      <c r="H45" s="1170"/>
      <c r="I45" s="1170"/>
      <c r="J45" s="1171"/>
      <c r="K45" s="59">
        <v>1058</v>
      </c>
      <c r="L45" s="60">
        <v>1082</v>
      </c>
      <c r="M45" s="60">
        <v>1084</v>
      </c>
      <c r="N45" s="60">
        <v>969</v>
      </c>
      <c r="O45" s="61">
        <v>819</v>
      </c>
      <c r="P45" s="48"/>
      <c r="Q45" s="48"/>
      <c r="R45" s="48"/>
      <c r="S45" s="48"/>
      <c r="T45" s="48"/>
      <c r="U45" s="48"/>
    </row>
    <row r="46" spans="1:21" ht="30.75" customHeight="1">
      <c r="A46" s="48"/>
      <c r="B46" s="1166"/>
      <c r="C46" s="1167"/>
      <c r="D46" s="62"/>
      <c r="E46" s="1158" t="s">
        <v>12</v>
      </c>
      <c r="F46" s="1158"/>
      <c r="G46" s="1158"/>
      <c r="H46" s="1158"/>
      <c r="I46" s="1158"/>
      <c r="J46" s="1159"/>
      <c r="K46" s="63" t="s">
        <v>472</v>
      </c>
      <c r="L46" s="64" t="s">
        <v>472</v>
      </c>
      <c r="M46" s="64" t="s">
        <v>472</v>
      </c>
      <c r="N46" s="64" t="s">
        <v>472</v>
      </c>
      <c r="O46" s="65" t="s">
        <v>472</v>
      </c>
      <c r="P46" s="48"/>
      <c r="Q46" s="48"/>
      <c r="R46" s="48"/>
      <c r="S46" s="48"/>
      <c r="T46" s="48"/>
      <c r="U46" s="48"/>
    </row>
    <row r="47" spans="1:21" ht="30.75" customHeight="1">
      <c r="A47" s="48"/>
      <c r="B47" s="1166"/>
      <c r="C47" s="1167"/>
      <c r="D47" s="62"/>
      <c r="E47" s="1158" t="s">
        <v>13</v>
      </c>
      <c r="F47" s="1158"/>
      <c r="G47" s="1158"/>
      <c r="H47" s="1158"/>
      <c r="I47" s="1158"/>
      <c r="J47" s="1159"/>
      <c r="K47" s="63" t="s">
        <v>472</v>
      </c>
      <c r="L47" s="64" t="s">
        <v>472</v>
      </c>
      <c r="M47" s="64" t="s">
        <v>472</v>
      </c>
      <c r="N47" s="64" t="s">
        <v>472</v>
      </c>
      <c r="O47" s="65" t="s">
        <v>472</v>
      </c>
      <c r="P47" s="48"/>
      <c r="Q47" s="48"/>
      <c r="R47" s="48"/>
      <c r="S47" s="48"/>
      <c r="T47" s="48"/>
      <c r="U47" s="48"/>
    </row>
    <row r="48" spans="1:21" ht="30.75" customHeight="1">
      <c r="A48" s="48"/>
      <c r="B48" s="1166"/>
      <c r="C48" s="1167"/>
      <c r="D48" s="62"/>
      <c r="E48" s="1158" t="s">
        <v>14</v>
      </c>
      <c r="F48" s="1158"/>
      <c r="G48" s="1158"/>
      <c r="H48" s="1158"/>
      <c r="I48" s="1158"/>
      <c r="J48" s="1159"/>
      <c r="K48" s="63">
        <v>79</v>
      </c>
      <c r="L48" s="64">
        <v>77</v>
      </c>
      <c r="M48" s="64">
        <v>91</v>
      </c>
      <c r="N48" s="64">
        <v>89</v>
      </c>
      <c r="O48" s="65">
        <v>101</v>
      </c>
      <c r="P48" s="48"/>
      <c r="Q48" s="48"/>
      <c r="R48" s="48"/>
      <c r="S48" s="48"/>
      <c r="T48" s="48"/>
      <c r="U48" s="48"/>
    </row>
    <row r="49" spans="1:21" ht="30.75" customHeight="1">
      <c r="A49" s="48"/>
      <c r="B49" s="1166"/>
      <c r="C49" s="1167"/>
      <c r="D49" s="62"/>
      <c r="E49" s="1158" t="s">
        <v>15</v>
      </c>
      <c r="F49" s="1158"/>
      <c r="G49" s="1158"/>
      <c r="H49" s="1158"/>
      <c r="I49" s="1158"/>
      <c r="J49" s="1159"/>
      <c r="K49" s="63">
        <v>45</v>
      </c>
      <c r="L49" s="64">
        <v>40</v>
      </c>
      <c r="M49" s="64">
        <v>16</v>
      </c>
      <c r="N49" s="64">
        <v>9</v>
      </c>
      <c r="O49" s="65">
        <v>15</v>
      </c>
      <c r="P49" s="48"/>
      <c r="Q49" s="48"/>
      <c r="R49" s="48"/>
      <c r="S49" s="48"/>
      <c r="T49" s="48"/>
      <c r="U49" s="48"/>
    </row>
    <row r="50" spans="1:21" ht="30.75" customHeight="1">
      <c r="A50" s="48"/>
      <c r="B50" s="1166"/>
      <c r="C50" s="1167"/>
      <c r="D50" s="62"/>
      <c r="E50" s="1158" t="s">
        <v>16</v>
      </c>
      <c r="F50" s="1158"/>
      <c r="G50" s="1158"/>
      <c r="H50" s="1158"/>
      <c r="I50" s="1158"/>
      <c r="J50" s="1159"/>
      <c r="K50" s="63" t="s">
        <v>472</v>
      </c>
      <c r="L50" s="64" t="s">
        <v>472</v>
      </c>
      <c r="M50" s="64" t="s">
        <v>472</v>
      </c>
      <c r="N50" s="64" t="s">
        <v>472</v>
      </c>
      <c r="O50" s="65" t="s">
        <v>472</v>
      </c>
      <c r="P50" s="48"/>
      <c r="Q50" s="48"/>
      <c r="R50" s="48"/>
      <c r="S50" s="48"/>
      <c r="T50" s="48"/>
      <c r="U50" s="48"/>
    </row>
    <row r="51" spans="1:21" ht="30.75" customHeight="1">
      <c r="A51" s="48"/>
      <c r="B51" s="1168"/>
      <c r="C51" s="1169"/>
      <c r="D51" s="66"/>
      <c r="E51" s="1158" t="s">
        <v>17</v>
      </c>
      <c r="F51" s="1158"/>
      <c r="G51" s="1158"/>
      <c r="H51" s="1158"/>
      <c r="I51" s="1158"/>
      <c r="J51" s="1159"/>
      <c r="K51" s="63">
        <v>0</v>
      </c>
      <c r="L51" s="64">
        <v>0</v>
      </c>
      <c r="M51" s="64">
        <v>0</v>
      </c>
      <c r="N51" s="64">
        <v>0</v>
      </c>
      <c r="O51" s="65">
        <v>0</v>
      </c>
      <c r="P51" s="48"/>
      <c r="Q51" s="48"/>
      <c r="R51" s="48"/>
      <c r="S51" s="48"/>
      <c r="T51" s="48"/>
      <c r="U51" s="48"/>
    </row>
    <row r="52" spans="1:21" ht="30.75" customHeight="1">
      <c r="A52" s="48"/>
      <c r="B52" s="1156" t="s">
        <v>18</v>
      </c>
      <c r="C52" s="1157"/>
      <c r="D52" s="66"/>
      <c r="E52" s="1158" t="s">
        <v>19</v>
      </c>
      <c r="F52" s="1158"/>
      <c r="G52" s="1158"/>
      <c r="H52" s="1158"/>
      <c r="I52" s="1158"/>
      <c r="J52" s="1159"/>
      <c r="K52" s="63">
        <v>808</v>
      </c>
      <c r="L52" s="64">
        <v>838</v>
      </c>
      <c r="M52" s="64">
        <v>872</v>
      </c>
      <c r="N52" s="64">
        <v>799</v>
      </c>
      <c r="O52" s="65">
        <v>706</v>
      </c>
      <c r="P52" s="48"/>
      <c r="Q52" s="48"/>
      <c r="R52" s="48"/>
      <c r="S52" s="48"/>
      <c r="T52" s="48"/>
      <c r="U52" s="48"/>
    </row>
    <row r="53" spans="1:21" ht="30.75" customHeight="1" thickBot="1">
      <c r="A53" s="48"/>
      <c r="B53" s="1160" t="s">
        <v>20</v>
      </c>
      <c r="C53" s="1161"/>
      <c r="D53" s="67"/>
      <c r="E53" s="1162" t="s">
        <v>21</v>
      </c>
      <c r="F53" s="1162"/>
      <c r="G53" s="1162"/>
      <c r="H53" s="1162"/>
      <c r="I53" s="1162"/>
      <c r="J53" s="1163"/>
      <c r="K53" s="68">
        <v>374</v>
      </c>
      <c r="L53" s="69">
        <v>361</v>
      </c>
      <c r="M53" s="69">
        <v>319</v>
      </c>
      <c r="N53" s="69">
        <v>268</v>
      </c>
      <c r="O53" s="70">
        <v>229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511</v>
      </c>
      <c r="J40" s="79" t="s">
        <v>512</v>
      </c>
      <c r="K40" s="79" t="s">
        <v>513</v>
      </c>
      <c r="L40" s="79" t="s">
        <v>514</v>
      </c>
      <c r="M40" s="80" t="s">
        <v>515</v>
      </c>
    </row>
    <row r="41" spans="2:13" ht="27.75" customHeight="1">
      <c r="B41" s="1184" t="s">
        <v>23</v>
      </c>
      <c r="C41" s="1185"/>
      <c r="D41" s="81"/>
      <c r="E41" s="1186" t="s">
        <v>24</v>
      </c>
      <c r="F41" s="1186"/>
      <c r="G41" s="1186"/>
      <c r="H41" s="1187"/>
      <c r="I41" s="82">
        <v>7860</v>
      </c>
      <c r="J41" s="83">
        <v>7360</v>
      </c>
      <c r="K41" s="83">
        <v>7010</v>
      </c>
      <c r="L41" s="83">
        <v>6690</v>
      </c>
      <c r="M41" s="84">
        <v>6464</v>
      </c>
    </row>
    <row r="42" spans="2:13" ht="27.75" customHeight="1">
      <c r="B42" s="1174"/>
      <c r="C42" s="1175"/>
      <c r="D42" s="85"/>
      <c r="E42" s="1178" t="s">
        <v>25</v>
      </c>
      <c r="F42" s="1178"/>
      <c r="G42" s="1178"/>
      <c r="H42" s="1179"/>
      <c r="I42" s="86" t="s">
        <v>472</v>
      </c>
      <c r="J42" s="87" t="s">
        <v>472</v>
      </c>
      <c r="K42" s="87" t="s">
        <v>472</v>
      </c>
      <c r="L42" s="87" t="s">
        <v>472</v>
      </c>
      <c r="M42" s="88" t="s">
        <v>472</v>
      </c>
    </row>
    <row r="43" spans="2:13" ht="27.75" customHeight="1">
      <c r="B43" s="1174"/>
      <c r="C43" s="1175"/>
      <c r="D43" s="85"/>
      <c r="E43" s="1178" t="s">
        <v>26</v>
      </c>
      <c r="F43" s="1178"/>
      <c r="G43" s="1178"/>
      <c r="H43" s="1179"/>
      <c r="I43" s="86">
        <v>1115</v>
      </c>
      <c r="J43" s="87">
        <v>923</v>
      </c>
      <c r="K43" s="87">
        <v>930</v>
      </c>
      <c r="L43" s="87">
        <v>883</v>
      </c>
      <c r="M43" s="88">
        <v>858</v>
      </c>
    </row>
    <row r="44" spans="2:13" ht="27.75" customHeight="1">
      <c r="B44" s="1174"/>
      <c r="C44" s="1175"/>
      <c r="D44" s="85"/>
      <c r="E44" s="1178" t="s">
        <v>27</v>
      </c>
      <c r="F44" s="1178"/>
      <c r="G44" s="1178"/>
      <c r="H44" s="1179"/>
      <c r="I44" s="86">
        <v>107</v>
      </c>
      <c r="J44" s="87">
        <v>59</v>
      </c>
      <c r="K44" s="87">
        <v>52</v>
      </c>
      <c r="L44" s="87">
        <v>99</v>
      </c>
      <c r="M44" s="88">
        <v>95</v>
      </c>
    </row>
    <row r="45" spans="2:13" ht="27.75" customHeight="1">
      <c r="B45" s="1174"/>
      <c r="C45" s="1175"/>
      <c r="D45" s="85"/>
      <c r="E45" s="1178" t="s">
        <v>28</v>
      </c>
      <c r="F45" s="1178"/>
      <c r="G45" s="1178"/>
      <c r="H45" s="1179"/>
      <c r="I45" s="86">
        <v>1296</v>
      </c>
      <c r="J45" s="87">
        <v>1484</v>
      </c>
      <c r="K45" s="87">
        <v>1134</v>
      </c>
      <c r="L45" s="87">
        <v>1412</v>
      </c>
      <c r="M45" s="88">
        <v>1330</v>
      </c>
    </row>
    <row r="46" spans="2:13" ht="27.75" customHeight="1">
      <c r="B46" s="1174"/>
      <c r="C46" s="1175"/>
      <c r="D46" s="85"/>
      <c r="E46" s="1178" t="s">
        <v>29</v>
      </c>
      <c r="F46" s="1178"/>
      <c r="G46" s="1178"/>
      <c r="H46" s="1179"/>
      <c r="I46" s="86" t="s">
        <v>472</v>
      </c>
      <c r="J46" s="87" t="s">
        <v>472</v>
      </c>
      <c r="K46" s="87" t="s">
        <v>472</v>
      </c>
      <c r="L46" s="87" t="s">
        <v>472</v>
      </c>
      <c r="M46" s="88" t="s">
        <v>472</v>
      </c>
    </row>
    <row r="47" spans="2:13" ht="27.75" customHeight="1">
      <c r="B47" s="1174"/>
      <c r="C47" s="1175"/>
      <c r="D47" s="85"/>
      <c r="E47" s="1178" t="s">
        <v>30</v>
      </c>
      <c r="F47" s="1178"/>
      <c r="G47" s="1178"/>
      <c r="H47" s="1179"/>
      <c r="I47" s="86" t="s">
        <v>472</v>
      </c>
      <c r="J47" s="87" t="s">
        <v>472</v>
      </c>
      <c r="K47" s="87" t="s">
        <v>472</v>
      </c>
      <c r="L47" s="87" t="s">
        <v>472</v>
      </c>
      <c r="M47" s="88" t="s">
        <v>472</v>
      </c>
    </row>
    <row r="48" spans="2:13" ht="27.75" customHeight="1">
      <c r="B48" s="1176"/>
      <c r="C48" s="1177"/>
      <c r="D48" s="85"/>
      <c r="E48" s="1178" t="s">
        <v>31</v>
      </c>
      <c r="F48" s="1178"/>
      <c r="G48" s="1178"/>
      <c r="H48" s="1179"/>
      <c r="I48" s="86" t="s">
        <v>472</v>
      </c>
      <c r="J48" s="87" t="s">
        <v>472</v>
      </c>
      <c r="K48" s="87" t="s">
        <v>472</v>
      </c>
      <c r="L48" s="87" t="s">
        <v>472</v>
      </c>
      <c r="M48" s="88" t="s">
        <v>472</v>
      </c>
    </row>
    <row r="49" spans="2:13" ht="27.75" customHeight="1">
      <c r="B49" s="1172" t="s">
        <v>32</v>
      </c>
      <c r="C49" s="1173"/>
      <c r="D49" s="89"/>
      <c r="E49" s="1178" t="s">
        <v>33</v>
      </c>
      <c r="F49" s="1178"/>
      <c r="G49" s="1178"/>
      <c r="H49" s="1179"/>
      <c r="I49" s="86">
        <v>2055</v>
      </c>
      <c r="J49" s="87">
        <v>2281</v>
      </c>
      <c r="K49" s="87">
        <v>2394</v>
      </c>
      <c r="L49" s="87">
        <v>2678</v>
      </c>
      <c r="M49" s="88">
        <v>2884</v>
      </c>
    </row>
    <row r="50" spans="2:13" ht="27.75" customHeight="1">
      <c r="B50" s="1174"/>
      <c r="C50" s="1175"/>
      <c r="D50" s="85"/>
      <c r="E50" s="1178" t="s">
        <v>34</v>
      </c>
      <c r="F50" s="1178"/>
      <c r="G50" s="1178"/>
      <c r="H50" s="1179"/>
      <c r="I50" s="86">
        <v>181</v>
      </c>
      <c r="J50" s="87">
        <v>155</v>
      </c>
      <c r="K50" s="87">
        <v>134</v>
      </c>
      <c r="L50" s="87">
        <v>151</v>
      </c>
      <c r="M50" s="88">
        <v>126</v>
      </c>
    </row>
    <row r="51" spans="2:13" ht="27.75" customHeight="1">
      <c r="B51" s="1176"/>
      <c r="C51" s="1177"/>
      <c r="D51" s="85"/>
      <c r="E51" s="1178" t="s">
        <v>35</v>
      </c>
      <c r="F51" s="1178"/>
      <c r="G51" s="1178"/>
      <c r="H51" s="1179"/>
      <c r="I51" s="86">
        <v>6552</v>
      </c>
      <c r="J51" s="87">
        <v>6321</v>
      </c>
      <c r="K51" s="87">
        <v>6104</v>
      </c>
      <c r="L51" s="87">
        <v>5869</v>
      </c>
      <c r="M51" s="88">
        <v>5692</v>
      </c>
    </row>
    <row r="52" spans="2:13" ht="27.75" customHeight="1" thickBot="1">
      <c r="B52" s="1180" t="s">
        <v>36</v>
      </c>
      <c r="C52" s="1181"/>
      <c r="D52" s="90"/>
      <c r="E52" s="1182" t="s">
        <v>37</v>
      </c>
      <c r="F52" s="1182"/>
      <c r="G52" s="1182"/>
      <c r="H52" s="1183"/>
      <c r="I52" s="91">
        <v>1589</v>
      </c>
      <c r="J52" s="92">
        <v>1070</v>
      </c>
      <c r="K52" s="92">
        <v>495</v>
      </c>
      <c r="L52" s="92">
        <v>386</v>
      </c>
      <c r="M52" s="93">
        <v>45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510</v>
      </c>
      <c r="G2" s="111"/>
      <c r="H2" s="112"/>
    </row>
    <row r="3" spans="1:8">
      <c r="A3" s="108" t="s">
        <v>503</v>
      </c>
      <c r="B3" s="113"/>
      <c r="C3" s="114"/>
      <c r="D3" s="115">
        <v>214009</v>
      </c>
      <c r="E3" s="116"/>
      <c r="F3" s="117">
        <v>95443</v>
      </c>
      <c r="G3" s="118"/>
      <c r="H3" s="119"/>
    </row>
    <row r="4" spans="1:8">
      <c r="A4" s="120"/>
      <c r="B4" s="121"/>
      <c r="C4" s="122"/>
      <c r="D4" s="123">
        <v>65990</v>
      </c>
      <c r="E4" s="124"/>
      <c r="F4" s="125">
        <v>48538</v>
      </c>
      <c r="G4" s="126"/>
      <c r="H4" s="127"/>
    </row>
    <row r="5" spans="1:8">
      <c r="A5" s="108" t="s">
        <v>505</v>
      </c>
      <c r="B5" s="113"/>
      <c r="C5" s="114"/>
      <c r="D5" s="115">
        <v>78975</v>
      </c>
      <c r="E5" s="116"/>
      <c r="F5" s="117">
        <v>70897</v>
      </c>
      <c r="G5" s="118"/>
      <c r="H5" s="119"/>
    </row>
    <row r="6" spans="1:8">
      <c r="A6" s="120"/>
      <c r="B6" s="121"/>
      <c r="C6" s="122"/>
      <c r="D6" s="123">
        <v>47027</v>
      </c>
      <c r="E6" s="124"/>
      <c r="F6" s="125">
        <v>39878</v>
      </c>
      <c r="G6" s="126"/>
      <c r="H6" s="127"/>
    </row>
    <row r="7" spans="1:8">
      <c r="A7" s="108" t="s">
        <v>506</v>
      </c>
      <c r="B7" s="113"/>
      <c r="C7" s="114"/>
      <c r="D7" s="115">
        <v>106363</v>
      </c>
      <c r="E7" s="116"/>
      <c r="F7" s="117">
        <v>66496</v>
      </c>
      <c r="G7" s="118"/>
      <c r="H7" s="119"/>
    </row>
    <row r="8" spans="1:8">
      <c r="A8" s="120"/>
      <c r="B8" s="121"/>
      <c r="C8" s="122"/>
      <c r="D8" s="123">
        <v>43021</v>
      </c>
      <c r="E8" s="124"/>
      <c r="F8" s="125">
        <v>36530</v>
      </c>
      <c r="G8" s="126"/>
      <c r="H8" s="127"/>
    </row>
    <row r="9" spans="1:8">
      <c r="A9" s="108" t="s">
        <v>507</v>
      </c>
      <c r="B9" s="113"/>
      <c r="C9" s="114"/>
      <c r="D9" s="115">
        <v>141610</v>
      </c>
      <c r="E9" s="116"/>
      <c r="F9" s="117">
        <v>82748</v>
      </c>
      <c r="G9" s="118"/>
      <c r="H9" s="119"/>
    </row>
    <row r="10" spans="1:8">
      <c r="A10" s="120"/>
      <c r="B10" s="121"/>
      <c r="C10" s="122"/>
      <c r="D10" s="123">
        <v>40751</v>
      </c>
      <c r="E10" s="124"/>
      <c r="F10" s="125">
        <v>44732</v>
      </c>
      <c r="G10" s="126"/>
      <c r="H10" s="127"/>
    </row>
    <row r="11" spans="1:8">
      <c r="A11" s="108" t="s">
        <v>508</v>
      </c>
      <c r="B11" s="113"/>
      <c r="C11" s="114"/>
      <c r="D11" s="115">
        <v>85562</v>
      </c>
      <c r="E11" s="116"/>
      <c r="F11" s="117">
        <v>91837</v>
      </c>
      <c r="G11" s="118"/>
      <c r="H11" s="119"/>
    </row>
    <row r="12" spans="1:8">
      <c r="A12" s="120"/>
      <c r="B12" s="121"/>
      <c r="C12" s="128"/>
      <c r="D12" s="123">
        <v>36124</v>
      </c>
      <c r="E12" s="124"/>
      <c r="F12" s="125">
        <v>54439</v>
      </c>
      <c r="G12" s="126"/>
      <c r="H12" s="127"/>
    </row>
    <row r="13" spans="1:8">
      <c r="A13" s="108"/>
      <c r="B13" s="113"/>
      <c r="C13" s="129"/>
      <c r="D13" s="130">
        <v>125304</v>
      </c>
      <c r="E13" s="131"/>
      <c r="F13" s="132">
        <v>81484</v>
      </c>
      <c r="G13" s="133"/>
      <c r="H13" s="119"/>
    </row>
    <row r="14" spans="1:8">
      <c r="A14" s="120"/>
      <c r="B14" s="121"/>
      <c r="C14" s="122"/>
      <c r="D14" s="123">
        <v>46583</v>
      </c>
      <c r="E14" s="124"/>
      <c r="F14" s="125">
        <v>44823</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4.8099999999999996</v>
      </c>
      <c r="C19" s="134">
        <f>ROUND(VALUE(SUBSTITUTE(実質収支比率等に係る経年分析!G$48,"▲","-")),2)</f>
        <v>5.1100000000000003</v>
      </c>
      <c r="D19" s="134">
        <f>ROUND(VALUE(SUBSTITUTE(実質収支比率等に係る経年分析!H$48,"▲","-")),2)</f>
        <v>2.69</v>
      </c>
      <c r="E19" s="134">
        <f>ROUND(VALUE(SUBSTITUTE(実質収支比率等に係る経年分析!I$48,"▲","-")),2)</f>
        <v>6.02</v>
      </c>
      <c r="F19" s="134">
        <f>ROUND(VALUE(SUBSTITUTE(実質収支比率等に係る経年分析!J$48,"▲","-")),2)</f>
        <v>4.5199999999999996</v>
      </c>
    </row>
    <row r="20" spans="1:11">
      <c r="A20" s="134" t="s">
        <v>42</v>
      </c>
      <c r="B20" s="134">
        <f>ROUND(VALUE(SUBSTITUTE(実質収支比率等に係る経年分析!F$47,"▲","-")),2)</f>
        <v>32.76</v>
      </c>
      <c r="C20" s="134">
        <f>ROUND(VALUE(SUBSTITUTE(実質収支比率等に係る経年分析!G$47,"▲","-")),2)</f>
        <v>38</v>
      </c>
      <c r="D20" s="134">
        <f>ROUND(VALUE(SUBSTITUTE(実質収支比率等に係る経年分析!H$47,"▲","-")),2)</f>
        <v>40.799999999999997</v>
      </c>
      <c r="E20" s="134">
        <f>ROUND(VALUE(SUBSTITUTE(実質収支比率等に係る経年分析!I$47,"▲","-")),2)</f>
        <v>45.75</v>
      </c>
      <c r="F20" s="134">
        <f>ROUND(VALUE(SUBSTITUTE(実質収支比率等に係る経年分析!J$47,"▲","-")),2)</f>
        <v>52.56</v>
      </c>
    </row>
    <row r="21" spans="1:11">
      <c r="A21" s="134" t="s">
        <v>43</v>
      </c>
      <c r="B21" s="134">
        <f>IF(ISNUMBER(VALUE(SUBSTITUTE(実質収支比率等に係る経年分析!F$49,"▲","-"))),ROUND(VALUE(SUBSTITUTE(実質収支比率等に係る経年分析!F$49,"▲","-")),2),NA())</f>
        <v>7.96</v>
      </c>
      <c r="C21" s="134">
        <f>IF(ISNUMBER(VALUE(SUBSTITUTE(実質収支比率等に係る経年分析!G$49,"▲","-"))),ROUND(VALUE(SUBSTITUTE(実質収支比率等に係る経年分析!G$49,"▲","-")),2),NA())</f>
        <v>5.14</v>
      </c>
      <c r="D21" s="134">
        <f>IF(ISNUMBER(VALUE(SUBSTITUTE(実質収支比率等に係る経年分析!H$49,"▲","-"))),ROUND(VALUE(SUBSTITUTE(実質収支比率等に係る経年分析!H$49,"▲","-")),2),NA())</f>
        <v>0.17</v>
      </c>
      <c r="E21" s="134">
        <f>IF(ISNUMBER(VALUE(SUBSTITUTE(実質収支比率等に係る経年分析!I$49,"▲","-"))),ROUND(VALUE(SUBSTITUTE(実質収支比率等に係る経年分析!I$49,"▲","-")),2),NA())</f>
        <v>7.79</v>
      </c>
      <c r="F21" s="134">
        <f>IF(ISNUMBER(VALUE(SUBSTITUTE(実質収支比率等に係る経年分析!J$49,"▲","-"))),ROUND(VALUE(SUBSTITUTE(実質収支比率等に係る経年分析!J$49,"▲","-")),2),NA())</f>
        <v>2.93</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f>IF(ROUND(VALUE(SUBSTITUTE(連結実質赤字比率に係る赤字・黒字の構成分析!I$41,"▲", "-")), 2) &lt; 0, ABS(ROUND(VALUE(SUBSTITUTE(連結実質赤字比率に係る赤字・黒字の構成分析!I$41,"▲", "-")), 2)), NA())</f>
        <v>0.08</v>
      </c>
      <c r="I29" s="135" t="e">
        <f>IF(ROUND(VALUE(SUBSTITUTE(連結実質赤字比率に係る赤字・黒字の構成分析!I$41,"▲", "-")), 2) &gt;= 0, ABS(ROUND(VALUE(SUBSTITUTE(連結実質赤字比率に係る赤字・黒字の構成分析!I$41,"▲", "-")), 2)), NA())</f>
        <v>#N/A</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砥用東部地区簡易水道事業特別会計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砥用西部地区簡易水道事業特別会計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生活排水特別会計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0.55000000000000004</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5.0999999999999996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4.51</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808</v>
      </c>
      <c r="E42" s="136"/>
      <c r="F42" s="136"/>
      <c r="G42" s="136">
        <f>'実質公債費比率（分子）の構造'!L$52</f>
        <v>838</v>
      </c>
      <c r="H42" s="136"/>
      <c r="I42" s="136"/>
      <c r="J42" s="136">
        <f>'実質公債費比率（分子）の構造'!M$52</f>
        <v>872</v>
      </c>
      <c r="K42" s="136"/>
      <c r="L42" s="136"/>
      <c r="M42" s="136">
        <f>'実質公債費比率（分子）の構造'!N$52</f>
        <v>799</v>
      </c>
      <c r="N42" s="136"/>
      <c r="O42" s="136"/>
      <c r="P42" s="136">
        <f>'実質公債費比率（分子）の構造'!O$52</f>
        <v>706</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45</v>
      </c>
      <c r="C45" s="136"/>
      <c r="D45" s="136"/>
      <c r="E45" s="136">
        <f>'実質公債費比率（分子）の構造'!L$49</f>
        <v>40</v>
      </c>
      <c r="F45" s="136"/>
      <c r="G45" s="136"/>
      <c r="H45" s="136">
        <f>'実質公債費比率（分子）の構造'!M$49</f>
        <v>16</v>
      </c>
      <c r="I45" s="136"/>
      <c r="J45" s="136"/>
      <c r="K45" s="136">
        <f>'実質公債費比率（分子）の構造'!N$49</f>
        <v>9</v>
      </c>
      <c r="L45" s="136"/>
      <c r="M45" s="136"/>
      <c r="N45" s="136">
        <f>'実質公債費比率（分子）の構造'!O$49</f>
        <v>15</v>
      </c>
      <c r="O45" s="136"/>
      <c r="P45" s="136"/>
    </row>
    <row r="46" spans="1:16">
      <c r="A46" s="136" t="s">
        <v>54</v>
      </c>
      <c r="B46" s="136">
        <f>'実質公債費比率（分子）の構造'!K$48</f>
        <v>79</v>
      </c>
      <c r="C46" s="136"/>
      <c r="D46" s="136"/>
      <c r="E46" s="136">
        <f>'実質公債費比率（分子）の構造'!L$48</f>
        <v>77</v>
      </c>
      <c r="F46" s="136"/>
      <c r="G46" s="136"/>
      <c r="H46" s="136">
        <f>'実質公債費比率（分子）の構造'!M$48</f>
        <v>91</v>
      </c>
      <c r="I46" s="136"/>
      <c r="J46" s="136"/>
      <c r="K46" s="136">
        <f>'実質公債費比率（分子）の構造'!N$48</f>
        <v>89</v>
      </c>
      <c r="L46" s="136"/>
      <c r="M46" s="136"/>
      <c r="N46" s="136">
        <f>'実質公債費比率（分子）の構造'!O$48</f>
        <v>101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1058</v>
      </c>
      <c r="C49" s="136"/>
      <c r="D49" s="136"/>
      <c r="E49" s="136">
        <f>'実質公債費比率（分子）の構造'!L$45</f>
        <v>1082</v>
      </c>
      <c r="F49" s="136"/>
      <c r="G49" s="136"/>
      <c r="H49" s="136">
        <f>'実質公債費比率（分子）の構造'!M$45</f>
        <v>1084</v>
      </c>
      <c r="I49" s="136"/>
      <c r="J49" s="136"/>
      <c r="K49" s="136">
        <f>'実質公債費比率（分子）の構造'!N$45</f>
        <v>969</v>
      </c>
      <c r="L49" s="136"/>
      <c r="M49" s="136"/>
      <c r="N49" s="136">
        <f>'実質公債費比率（分子）の構造'!O$45</f>
        <v>819</v>
      </c>
      <c r="O49" s="136"/>
      <c r="P49" s="136"/>
    </row>
    <row r="50" spans="1:16">
      <c r="A50" s="136" t="s">
        <v>58</v>
      </c>
      <c r="B50" s="136" t="e">
        <f>NA()</f>
        <v>#N/A</v>
      </c>
      <c r="C50" s="136">
        <f>IF(ISNUMBER('実質公債費比率（分子）の構造'!K$53),'実質公債費比率（分子）の構造'!K$53,NA())</f>
        <v>374</v>
      </c>
      <c r="D50" s="136" t="e">
        <f>NA()</f>
        <v>#N/A</v>
      </c>
      <c r="E50" s="136" t="e">
        <f>NA()</f>
        <v>#N/A</v>
      </c>
      <c r="F50" s="136">
        <f>IF(ISNUMBER('実質公債費比率（分子）の構造'!L$53),'実質公債費比率（分子）の構造'!L$53,NA())</f>
        <v>361</v>
      </c>
      <c r="G50" s="136" t="e">
        <f>NA()</f>
        <v>#N/A</v>
      </c>
      <c r="H50" s="136" t="e">
        <f>NA()</f>
        <v>#N/A</v>
      </c>
      <c r="I50" s="136">
        <f>IF(ISNUMBER('実質公債費比率（分子）の構造'!M$53),'実質公債費比率（分子）の構造'!M$53,NA())</f>
        <v>319</v>
      </c>
      <c r="J50" s="136" t="e">
        <f>NA()</f>
        <v>#N/A</v>
      </c>
      <c r="K50" s="136" t="e">
        <f>NA()</f>
        <v>#N/A</v>
      </c>
      <c r="L50" s="136">
        <f>IF(ISNUMBER('実質公債費比率（分子）の構造'!N$53),'実質公債費比率（分子）の構造'!N$53,NA())</f>
        <v>268</v>
      </c>
      <c r="M50" s="136" t="e">
        <f>NA()</f>
        <v>#N/A</v>
      </c>
      <c r="N50" s="136" t="e">
        <f>NA()</f>
        <v>#N/A</v>
      </c>
      <c r="O50" s="136">
        <f>IF(ISNUMBER('実質公債費比率（分子）の構造'!O$53),'実質公債費比率（分子）の構造'!O$53,NA())</f>
        <v>229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6552</v>
      </c>
      <c r="E56" s="135"/>
      <c r="F56" s="135"/>
      <c r="G56" s="135">
        <f>'将来負担比率（分子）の構造'!J$51</f>
        <v>6321</v>
      </c>
      <c r="H56" s="135"/>
      <c r="I56" s="135"/>
      <c r="J56" s="135">
        <f>'将来負担比率（分子）の構造'!K$51</f>
        <v>6104</v>
      </c>
      <c r="K56" s="135"/>
      <c r="L56" s="135"/>
      <c r="M56" s="135">
        <f>'将来負担比率（分子）の構造'!L$51</f>
        <v>5869</v>
      </c>
      <c r="N56" s="135"/>
      <c r="O56" s="135"/>
      <c r="P56" s="135">
        <f>'将来負担比率（分子）の構造'!M$51</f>
        <v>5692</v>
      </c>
    </row>
    <row r="57" spans="1:16">
      <c r="A57" s="135" t="s">
        <v>34</v>
      </c>
      <c r="B57" s="135"/>
      <c r="C57" s="135"/>
      <c r="D57" s="135">
        <f>'将来負担比率（分子）の構造'!I$50</f>
        <v>181</v>
      </c>
      <c r="E57" s="135"/>
      <c r="F57" s="135"/>
      <c r="G57" s="135">
        <f>'将来負担比率（分子）の構造'!J$50</f>
        <v>155</v>
      </c>
      <c r="H57" s="135"/>
      <c r="I57" s="135"/>
      <c r="J57" s="135">
        <f>'将来負担比率（分子）の構造'!K$50</f>
        <v>134</v>
      </c>
      <c r="K57" s="135"/>
      <c r="L57" s="135"/>
      <c r="M57" s="135">
        <f>'将来負担比率（分子）の構造'!L$50</f>
        <v>151</v>
      </c>
      <c r="N57" s="135"/>
      <c r="O57" s="135"/>
      <c r="P57" s="135">
        <f>'将来負担比率（分子）の構造'!M$50</f>
        <v>126</v>
      </c>
    </row>
    <row r="58" spans="1:16">
      <c r="A58" s="135" t="s">
        <v>33</v>
      </c>
      <c r="B58" s="135"/>
      <c r="C58" s="135"/>
      <c r="D58" s="135">
        <f>'将来負担比率（分子）の構造'!I$49</f>
        <v>2055</v>
      </c>
      <c r="E58" s="135"/>
      <c r="F58" s="135"/>
      <c r="G58" s="135">
        <f>'将来負担比率（分子）の構造'!J$49</f>
        <v>2281</v>
      </c>
      <c r="H58" s="135"/>
      <c r="I58" s="135"/>
      <c r="J58" s="135">
        <f>'将来負担比率（分子）の構造'!K$49</f>
        <v>2394</v>
      </c>
      <c r="K58" s="135"/>
      <c r="L58" s="135"/>
      <c r="M58" s="135">
        <f>'将来負担比率（分子）の構造'!L$49</f>
        <v>2678</v>
      </c>
      <c r="N58" s="135"/>
      <c r="O58" s="135"/>
      <c r="P58" s="135">
        <f>'将来負担比率（分子）の構造'!M$49</f>
        <v>2884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1296</v>
      </c>
      <c r="C62" s="135"/>
      <c r="D62" s="135"/>
      <c r="E62" s="135">
        <f>'将来負担比率（分子）の構造'!J$45</f>
        <v>1484</v>
      </c>
      <c r="F62" s="135"/>
      <c r="G62" s="135"/>
      <c r="H62" s="135">
        <f>'将来負担比率（分子）の構造'!K$45</f>
        <v>1134</v>
      </c>
      <c r="I62" s="135"/>
      <c r="J62" s="135"/>
      <c r="K62" s="135">
        <f>'将来負担比率（分子）の構造'!L$45</f>
        <v>1412</v>
      </c>
      <c r="L62" s="135"/>
      <c r="M62" s="135"/>
      <c r="N62" s="135">
        <f>'将来負担比率（分子）の構造'!M$45</f>
        <v>1330</v>
      </c>
      <c r="O62" s="135"/>
      <c r="P62" s="135"/>
    </row>
    <row r="63" spans="1:16">
      <c r="A63" s="135" t="s">
        <v>27</v>
      </c>
      <c r="B63" s="135">
        <f>'将来負担比率（分子）の構造'!I$44</f>
        <v>107</v>
      </c>
      <c r="C63" s="135"/>
      <c r="D63" s="135"/>
      <c r="E63" s="135">
        <f>'将来負担比率（分子）の構造'!J$44</f>
        <v>59</v>
      </c>
      <c r="F63" s="135"/>
      <c r="G63" s="135"/>
      <c r="H63" s="135">
        <f>'将来負担比率（分子）の構造'!K$44</f>
        <v>52</v>
      </c>
      <c r="I63" s="135"/>
      <c r="J63" s="135"/>
      <c r="K63" s="135">
        <f>'将来負担比率（分子）の構造'!L$44</f>
        <v>99</v>
      </c>
      <c r="L63" s="135"/>
      <c r="M63" s="135"/>
      <c r="N63" s="135">
        <f>'将来負担比率（分子）の構造'!M$44</f>
        <v>95</v>
      </c>
      <c r="O63" s="135"/>
      <c r="P63" s="135"/>
    </row>
    <row r="64" spans="1:16">
      <c r="A64" s="135" t="s">
        <v>26</v>
      </c>
      <c r="B64" s="135">
        <f>'将来負担比率（分子）の構造'!I$43</f>
        <v>1115</v>
      </c>
      <c r="C64" s="135"/>
      <c r="D64" s="135"/>
      <c r="E64" s="135">
        <f>'将来負担比率（分子）の構造'!J$43</f>
        <v>923</v>
      </c>
      <c r="F64" s="135"/>
      <c r="G64" s="135"/>
      <c r="H64" s="135">
        <f>'将来負担比率（分子）の構造'!K$43</f>
        <v>930</v>
      </c>
      <c r="I64" s="135"/>
      <c r="J64" s="135"/>
      <c r="K64" s="135">
        <f>'将来負担比率（分子）の構造'!L$43</f>
        <v>883</v>
      </c>
      <c r="L64" s="135"/>
      <c r="M64" s="135"/>
      <c r="N64" s="135">
        <f>'将来負担比率（分子）の構造'!M$43</f>
        <v>858</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7860</v>
      </c>
      <c r="C66" s="135"/>
      <c r="D66" s="135"/>
      <c r="E66" s="135">
        <f>'将来負担比率（分子）の構造'!J$41</f>
        <v>7360</v>
      </c>
      <c r="F66" s="135"/>
      <c r="G66" s="135"/>
      <c r="H66" s="135">
        <f>'将来負担比率（分子）の構造'!K$41</f>
        <v>7010</v>
      </c>
      <c r="I66" s="135"/>
      <c r="J66" s="135"/>
      <c r="K66" s="135">
        <f>'将来負担比率（分子）の構造'!L$41</f>
        <v>6690</v>
      </c>
      <c r="L66" s="135"/>
      <c r="M66" s="135"/>
      <c r="N66" s="135">
        <f>'将来負担比率（分子）の構造'!M$41</f>
        <v>6464</v>
      </c>
      <c r="O66" s="135"/>
      <c r="P66" s="135"/>
    </row>
    <row r="67" spans="1:16">
      <c r="A67" s="135" t="s">
        <v>62</v>
      </c>
      <c r="B67" s="135" t="e">
        <f>NA()</f>
        <v>#N/A</v>
      </c>
      <c r="C67" s="135">
        <f>IF(ISNUMBER('将来負担比率（分子）の構造'!I$52), IF('将来負担比率（分子）の構造'!I$52 &lt; 0, 0, '将来負担比率（分子）の構造'!I$52), NA())</f>
        <v>1589</v>
      </c>
      <c r="D67" s="135" t="e">
        <f>NA()</f>
        <v>#N/A</v>
      </c>
      <c r="E67" s="135" t="e">
        <f>NA()</f>
        <v>#N/A</v>
      </c>
      <c r="F67" s="135">
        <f>IF(ISNUMBER('将来負担比率（分子）の構造'!J$52), IF('将来負担比率（分子）の構造'!J$52 &lt; 0, 0, '将来負担比率（分子）の構造'!J$52), NA())</f>
        <v>1070</v>
      </c>
      <c r="G67" s="135" t="e">
        <f>NA()</f>
        <v>#N/A</v>
      </c>
      <c r="H67" s="135" t="e">
        <f>NA()</f>
        <v>#N/A</v>
      </c>
      <c r="I67" s="135">
        <f>IF(ISNUMBER('将来負担比率（分子）の構造'!K$52), IF('将来負担比率（分子）の構造'!K$52 &lt; 0, 0, '将来負担比率（分子）の構造'!K$52), NA())</f>
        <v>495</v>
      </c>
      <c r="J67" s="135" t="e">
        <f>NA()</f>
        <v>#N/A</v>
      </c>
      <c r="K67" s="135" t="e">
        <f>NA()</f>
        <v>#N/A</v>
      </c>
      <c r="L67" s="135">
        <f>IF(ISNUMBER('将来負担比率（分子）の構造'!L$52), IF('将来負担比率（分子）の構造'!L$52 &lt; 0, 0, '将来負担比率（分子）の構造'!L$52), NA())</f>
        <v>386</v>
      </c>
      <c r="M67" s="135" t="e">
        <f>NA()</f>
        <v>#N/A</v>
      </c>
      <c r="N67" s="135" t="e">
        <f>NA()</f>
        <v>#N/A</v>
      </c>
      <c r="O67" s="135">
        <f>IF(ISNUMBER('将来負担比率（分子）の構造'!M$52), IF('将来負担比率（分子）の構造'!M$52 &lt; 0, 0, '将来負担比率（分子）の構造'!M$52), NA())</f>
        <v>45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2016-05-08T05:47:59Z</cp:lastPrinted>
  <dcterms:created xsi:type="dcterms:W3CDTF">2016-02-15T02:20:37Z</dcterms:created>
  <dcterms:modified xsi:type="dcterms:W3CDTF">2016-05-08T06:05:37Z</dcterms:modified>
  <cp:category/>
</cp:coreProperties>
</file>